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naNT\AppData\Local\Microsoft\Windows\INetCache\Content.Outlook\5LNH64BE\"/>
    </mc:Choice>
  </mc:AlternateContent>
  <xr:revisionPtr revIDLastSave="0" documentId="13_ncr:1_{0E334058-B1FA-4A76-BA2E-C182C1241C4A}" xr6:coauthVersionLast="47" xr6:coauthVersionMax="47" xr10:uidLastSave="{00000000-0000-0000-0000-000000000000}"/>
  <bookViews>
    <workbookView xWindow="-120" yWindow="-120" windowWidth="20730" windowHeight="11040" xr2:uid="{DAABAC9A-16FA-4587-A3F4-9652071A526A}"/>
  </bookViews>
  <sheets>
    <sheet name="COAGRA 30.06.2026" sheetId="1" r:id="rId1"/>
    <sheet name="Hoja1" sheetId="2" state="hidden" r:id="rId2"/>
  </sheets>
  <externalReferences>
    <externalReference r:id="rId3"/>
  </externalReferences>
  <definedNames>
    <definedName name="_xlnm._FilterDatabase" localSheetId="0" hidden="1">'COAGRA 30.06.2026'!$A$5:$H$70</definedName>
    <definedName name="_xlnm._FilterDatabase" localSheetId="1" hidden="1">Hoja1!$A$1:$G$61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" l="1"/>
  <c r="G64" i="2"/>
  <c r="G63" i="2"/>
  <c r="G62" i="2"/>
  <c r="E64" i="1" l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8" i="1"/>
  <c r="E7" i="1"/>
  <c r="E6" i="1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<sst xmlns="http://schemas.openxmlformats.org/spreadsheetml/2006/main" count="595" uniqueCount="110">
  <si>
    <t>Tipo de Operación</t>
  </si>
  <si>
    <t>Subtipo (*)</t>
  </si>
  <si>
    <t>Contraparte (nombre)</t>
  </si>
  <si>
    <t>Rut</t>
  </si>
  <si>
    <t>Naturaleza de la relación</t>
  </si>
  <si>
    <t>Monto M$</t>
  </si>
  <si>
    <t>Moneda</t>
  </si>
  <si>
    <t>Cantidad Transacciones</t>
  </si>
  <si>
    <t>Exceptuada por la letra b) del inciso segundo del art. 147 de la Ley N°18.046</t>
  </si>
  <si>
    <t>IV.a.f.</t>
  </si>
  <si>
    <t>A.G. SERVICIOS SPA</t>
  </si>
  <si>
    <t>77995010-7</t>
  </si>
  <si>
    <t>Accionistas comunes</t>
  </si>
  <si>
    <t>CLP</t>
  </si>
  <si>
    <t>AGR. ALIANZA S. A.</t>
  </si>
  <si>
    <t>96905450-7</t>
  </si>
  <si>
    <t>AGR. CAMPANARIO S.A.</t>
  </si>
  <si>
    <t>99532000-2</t>
  </si>
  <si>
    <t>AGR. EL CARMEN LTDA.</t>
  </si>
  <si>
    <t>78161330-4</t>
  </si>
  <si>
    <t>AGR. LA ROBLERIA LTDA.</t>
  </si>
  <si>
    <t>76531690-1</t>
  </si>
  <si>
    <t>AGR. LITA LTDA.</t>
  </si>
  <si>
    <t>76392440-8</t>
  </si>
  <si>
    <t>AGR. LOS CONQUISTADORES S.A</t>
  </si>
  <si>
    <t>96928310-7</t>
  </si>
  <si>
    <t>AGR. MES S.A.</t>
  </si>
  <si>
    <t>76024017-6</t>
  </si>
  <si>
    <t>AGR. RAPAHUE SPA</t>
  </si>
  <si>
    <t>76815745-6</t>
  </si>
  <si>
    <t>AGR. SAN FRANCISCO LTDA.</t>
  </si>
  <si>
    <t>79753640-7</t>
  </si>
  <si>
    <t>AGRICOLA B &amp; P LTDA</t>
  </si>
  <si>
    <t>76582640-3</t>
  </si>
  <si>
    <t>AGRICOLA CHANCO S.A.</t>
  </si>
  <si>
    <t>76734154-7</t>
  </si>
  <si>
    <t>AGRICOLA EL CERRO SPA</t>
  </si>
  <si>
    <t>76887864-1</t>
  </si>
  <si>
    <t>AGRICOLA EL ESTRIBO SPA</t>
  </si>
  <si>
    <t>76596801-1</t>
  </si>
  <si>
    <t>AGRICOLA GALVARINO S.A.</t>
  </si>
  <si>
    <t>77235443-6</t>
  </si>
  <si>
    <t>AGRICOLA GAPE LTDA.</t>
  </si>
  <si>
    <t>76309711-0</t>
  </si>
  <si>
    <t>76109794-6</t>
  </si>
  <si>
    <t>AGRICOLA MANANTIALES SPA</t>
  </si>
  <si>
    <t>76364475-8</t>
  </si>
  <si>
    <t>AGRICOLA PRUNUS SPA</t>
  </si>
  <si>
    <t>77324655-6</t>
  </si>
  <si>
    <t>AGRICOLA ROSARIO SPA</t>
  </si>
  <si>
    <t>76817865-8</t>
  </si>
  <si>
    <t>AGRICOLA SAN LUIS SPA</t>
  </si>
  <si>
    <t>78155510-K</t>
  </si>
  <si>
    <t>AGRICOLA SUTIL S.A</t>
  </si>
  <si>
    <t>76972567-9</t>
  </si>
  <si>
    <t>CHAMPIÑONES ABRANTES S.A.</t>
  </si>
  <si>
    <t>76102111-7</t>
  </si>
  <si>
    <t>76021103-6</t>
  </si>
  <si>
    <t>GASTON PALMA VALDOVINOS</t>
  </si>
  <si>
    <t>4550027-6</t>
  </si>
  <si>
    <t>MARIA TERESA REYMOND VALDES</t>
  </si>
  <si>
    <t>6379510-0</t>
  </si>
  <si>
    <t>PACIFIC NUT COMPANY S. A.</t>
  </si>
  <si>
    <t>96629050-1</t>
  </si>
  <si>
    <t>SOC. AGR. E INVERSIONES SG SPA</t>
  </si>
  <si>
    <t>76746459-2</t>
  </si>
  <si>
    <t>SOC. AGR. EL BOSQUE LTDA</t>
  </si>
  <si>
    <t>88849500-2</t>
  </si>
  <si>
    <t>78093890-0</t>
  </si>
  <si>
    <t>SUTIL ORGANIC FARMS</t>
  </si>
  <si>
    <t>76695385-9</t>
  </si>
  <si>
    <t>TOP WINE GROUP S.A.</t>
  </si>
  <si>
    <t>99504740-3</t>
  </si>
  <si>
    <t>IV.a.b.</t>
  </si>
  <si>
    <t>99594910-5</t>
  </si>
  <si>
    <t>Filial</t>
  </si>
  <si>
    <t>BANAGRO S.A.</t>
  </si>
  <si>
    <t>76148326-9</t>
  </si>
  <si>
    <t>IV.a.a.</t>
  </si>
  <si>
    <t>EMPRESAS SUTIL S.A.</t>
  </si>
  <si>
    <t>79782150-0</t>
  </si>
  <si>
    <t>ANDRES EDUARDO LARRAIN BUNSTER</t>
  </si>
  <si>
    <t>ENRIQUETA GARCIA - HUIDOBRO DO</t>
  </si>
  <si>
    <t>MARIA GARCIA - HUIDOBRO DOMING</t>
  </si>
  <si>
    <t>FRUTICOLA LOS OLMOS DEL HUIQUE</t>
  </si>
  <si>
    <t>AGRICOLA GARCES LIMITADA</t>
  </si>
  <si>
    <t>DESHIDRATADOS DEL NORTE SA</t>
  </si>
  <si>
    <t>SOC. AGR. Y GAN. ANTILHUE LTDA</t>
  </si>
  <si>
    <t>AGRICOLA EL AVELLANO S.A.</t>
  </si>
  <si>
    <t>5200967-7</t>
  </si>
  <si>
    <t>6453481-5</t>
  </si>
  <si>
    <t>7501496-1</t>
  </si>
  <si>
    <t>76162267-6</t>
  </si>
  <si>
    <t>96923620-6</t>
  </si>
  <si>
    <t>Accionista</t>
  </si>
  <si>
    <t>REPORTE DE OPERACIONES CON PARTES RELACIONADAS</t>
  </si>
  <si>
    <t>6086386-5</t>
  </si>
  <si>
    <t>HECTOR REYES NUNEZ</t>
  </si>
  <si>
    <t>Accionista controlador</t>
  </si>
  <si>
    <t>COAGRA AGROINDUSTRIAL S.A.</t>
  </si>
  <si>
    <t>PERIODO: ENERO - JUNIO DE 2026</t>
  </si>
  <si>
    <t>Rut Cliente</t>
  </si>
  <si>
    <t>Nombre de Cliente</t>
  </si>
  <si>
    <t>Naturaleza de la Relación</t>
  </si>
  <si>
    <t>Moneda del documento</t>
  </si>
  <si>
    <t>Cuenta de Rut Cliente</t>
  </si>
  <si>
    <t>Cta por Cobrar</t>
  </si>
  <si>
    <t>USD</t>
  </si>
  <si>
    <t>FRUTICOLA OLMUE SPA</t>
  </si>
  <si>
    <t>76078112-6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</si>
</sst>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_-;\-* #,##0_-;_-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Light"/>
      <family val="2"/>
    </font>
    <font>
      <sz val="10"/>
      <color theme="1"/>
      <name val="Aptos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41" fontId="3" fillId="0" borderId="0" xfId="1" applyFont="1"/>
    <xf numFmtId="41" fontId="3" fillId="0" borderId="0" xfId="0" applyNumberFormat="1" applyFont="1"/>
    <xf numFmtId="0" fontId="2" fillId="2" borderId="1" xfId="0" applyFont="1" applyFill="1" applyBorder="1" applyAlignment="1">
      <alignment horizontal="center" vertical="top" wrapText="1"/>
    </xf>
    <xf numFmtId="41" fontId="2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41" fontId="3" fillId="0" borderId="1" xfId="1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illares [0]" xfId="1" builtinId="6"/>
    <cellStyle name="Millares [0] 2" xfId="2" xr:uid="{967AA3B4-9FC9-4147-8532-2483836045AF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11.-%20REPORTE%20OPERACIONES%20HABITUALES\2025\Segundo%20semestre%202025.xlsx" TargetMode="External"/><Relationship Id="rId1" Type="http://schemas.openxmlformats.org/officeDocument/2006/relationships/externalLinkPath" Target="file:///Z:\11.-%20REPORTE%20OPERACIONES%20HABITUALES\2025\Segundo%20se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AGRA 31.12.2025"/>
    </sheetNames>
    <sheetDataSet>
      <sheetData sheetId="0">
        <row r="5">
          <cell r="D5" t="str">
            <v>Rut</v>
          </cell>
          <cell r="E5" t="str">
            <v>Naturaleza de la relación</v>
          </cell>
        </row>
        <row r="6">
          <cell r="D6" t="str">
            <v>16371335-7</v>
          </cell>
          <cell r="E6" t="str">
            <v>Director</v>
          </cell>
        </row>
        <row r="7">
          <cell r="D7" t="str">
            <v>4550027-6</v>
          </cell>
          <cell r="E7" t="str">
            <v>Accionista</v>
          </cell>
        </row>
        <row r="8">
          <cell r="D8" t="str">
            <v>4646705-1</v>
          </cell>
          <cell r="E8" t="str">
            <v>Accionista</v>
          </cell>
        </row>
        <row r="9">
          <cell r="D9" t="str">
            <v>5200967-7</v>
          </cell>
          <cell r="E9" t="str">
            <v>Accionista</v>
          </cell>
        </row>
        <row r="10">
          <cell r="D10" t="str">
            <v>5200967-7</v>
          </cell>
          <cell r="E10" t="str">
            <v>Accionista</v>
          </cell>
        </row>
        <row r="11">
          <cell r="D11" t="str">
            <v>6379510-0</v>
          </cell>
          <cell r="E11" t="str">
            <v>Accionistas comunes</v>
          </cell>
        </row>
        <row r="12">
          <cell r="D12" t="str">
            <v>6453481-5</v>
          </cell>
          <cell r="E12" t="str">
            <v>Accionista</v>
          </cell>
        </row>
        <row r="13">
          <cell r="D13" t="str">
            <v>7501496-1</v>
          </cell>
          <cell r="E13" t="str">
            <v>Accionista</v>
          </cell>
        </row>
        <row r="14">
          <cell r="D14" t="str">
            <v>76021103-6</v>
          </cell>
          <cell r="E14" t="str">
            <v>Accionistas comunes</v>
          </cell>
        </row>
        <row r="15">
          <cell r="D15" t="str">
            <v>76021103-6</v>
          </cell>
          <cell r="E15" t="str">
            <v>Accionistas comunes</v>
          </cell>
        </row>
        <row r="16">
          <cell r="D16" t="str">
            <v>76024017-6</v>
          </cell>
          <cell r="E16" t="str">
            <v>Accionistas comunes</v>
          </cell>
        </row>
        <row r="17">
          <cell r="D17" t="str">
            <v>76102111-7</v>
          </cell>
          <cell r="E17" t="str">
            <v>Accionistas comunes</v>
          </cell>
        </row>
        <row r="18">
          <cell r="D18" t="str">
            <v>76109794-6</v>
          </cell>
          <cell r="E18" t="str">
            <v>Accionistas comunes</v>
          </cell>
        </row>
        <row r="19">
          <cell r="D19" t="str">
            <v>76109794-6</v>
          </cell>
          <cell r="E19" t="str">
            <v>Accionistas comunes</v>
          </cell>
        </row>
        <row r="20">
          <cell r="D20" t="str">
            <v>76162267-6</v>
          </cell>
          <cell r="E20" t="str">
            <v>Accionistas comunes</v>
          </cell>
        </row>
        <row r="21">
          <cell r="D21" t="str">
            <v>76309711-0</v>
          </cell>
          <cell r="E21" t="str">
            <v>Accionistas comunes</v>
          </cell>
        </row>
        <row r="22">
          <cell r="D22" t="str">
            <v>76309711-0</v>
          </cell>
          <cell r="E22" t="str">
            <v>Accionistas comunes</v>
          </cell>
        </row>
        <row r="23">
          <cell r="D23" t="str">
            <v>76364475-8</v>
          </cell>
          <cell r="E23" t="str">
            <v>Accionistas comunes</v>
          </cell>
        </row>
        <row r="24">
          <cell r="D24" t="str">
            <v>76392440-8</v>
          </cell>
          <cell r="E24" t="str">
            <v>Accionistas comunes</v>
          </cell>
        </row>
        <row r="25">
          <cell r="D25" t="str">
            <v>76531690-1</v>
          </cell>
          <cell r="E25" t="str">
            <v>Accionistas comunes</v>
          </cell>
        </row>
        <row r="26">
          <cell r="D26" t="str">
            <v>76531690-1</v>
          </cell>
          <cell r="E26" t="str">
            <v>Accionistas comunes</v>
          </cell>
        </row>
        <row r="27">
          <cell r="D27" t="str">
            <v>76582640-3</v>
          </cell>
          <cell r="E27" t="str">
            <v>Accionistas comunes</v>
          </cell>
        </row>
        <row r="28">
          <cell r="D28" t="str">
            <v>76582640-3</v>
          </cell>
          <cell r="E28" t="str">
            <v>Accionistas comunes</v>
          </cell>
        </row>
        <row r="29">
          <cell r="D29" t="str">
            <v>76596801-1</v>
          </cell>
          <cell r="E29" t="str">
            <v>Accionistas comunes</v>
          </cell>
        </row>
        <row r="30">
          <cell r="D30" t="str">
            <v>76596801-1</v>
          </cell>
          <cell r="E30" t="str">
            <v>Accionistas comunes</v>
          </cell>
        </row>
        <row r="31">
          <cell r="D31" t="str">
            <v>76695385-9</v>
          </cell>
          <cell r="E31" t="str">
            <v>Accionistas comunes</v>
          </cell>
        </row>
        <row r="32">
          <cell r="D32" t="str">
            <v>76695385-9</v>
          </cell>
          <cell r="E32" t="str">
            <v>Accionistas comunes</v>
          </cell>
        </row>
        <row r="33">
          <cell r="D33" t="str">
            <v>76734154-7</v>
          </cell>
          <cell r="E33" t="str">
            <v>Accionistas comunes</v>
          </cell>
        </row>
        <row r="34">
          <cell r="D34" t="str">
            <v>76734154-7</v>
          </cell>
          <cell r="E34" t="str">
            <v>Accionistas comunes</v>
          </cell>
        </row>
        <row r="35">
          <cell r="D35" t="str">
            <v>76746459-2</v>
          </cell>
          <cell r="E35" t="str">
            <v>Accionista</v>
          </cell>
        </row>
        <row r="36">
          <cell r="D36" t="str">
            <v>76746459-2</v>
          </cell>
          <cell r="E36" t="str">
            <v>Accionista</v>
          </cell>
        </row>
        <row r="37">
          <cell r="D37" t="str">
            <v>76815745-6</v>
          </cell>
          <cell r="E37" t="str">
            <v>Accionistas comunes</v>
          </cell>
        </row>
        <row r="38">
          <cell r="D38" t="str">
            <v>76817865-8</v>
          </cell>
          <cell r="E38" t="str">
            <v>Accionistas comunes</v>
          </cell>
        </row>
        <row r="39">
          <cell r="D39" t="str">
            <v>76817865-8</v>
          </cell>
          <cell r="E39" t="str">
            <v>Accionistas comunes</v>
          </cell>
        </row>
        <row r="40">
          <cell r="D40" t="str">
            <v>76887864-1</v>
          </cell>
          <cell r="E40" t="str">
            <v>Accionistas comunes</v>
          </cell>
        </row>
        <row r="41">
          <cell r="D41" t="str">
            <v>76887864-1</v>
          </cell>
          <cell r="E41" t="str">
            <v>Accionistas comunes</v>
          </cell>
        </row>
        <row r="42">
          <cell r="D42" t="str">
            <v>76972567-9</v>
          </cell>
          <cell r="E42" t="str">
            <v>Accionistas comunes</v>
          </cell>
        </row>
        <row r="43">
          <cell r="D43" t="str">
            <v>76972567-9</v>
          </cell>
          <cell r="E43" t="str">
            <v>Accionistas comunes</v>
          </cell>
        </row>
        <row r="44">
          <cell r="D44" t="str">
            <v>77235443-6</v>
          </cell>
          <cell r="E44" t="str">
            <v>Accionistas comunes</v>
          </cell>
        </row>
        <row r="45">
          <cell r="D45" t="str">
            <v>77235443-6</v>
          </cell>
          <cell r="E45" t="str">
            <v>Accionistas comunes</v>
          </cell>
        </row>
        <row r="46">
          <cell r="D46" t="str">
            <v>77324655-6</v>
          </cell>
          <cell r="E46" t="str">
            <v>Accionistas comunes</v>
          </cell>
        </row>
        <row r="47">
          <cell r="D47" t="str">
            <v>77324655-6</v>
          </cell>
          <cell r="E47" t="str">
            <v>Accionistas comunes</v>
          </cell>
        </row>
        <row r="48">
          <cell r="D48" t="str">
            <v>77995010-7</v>
          </cell>
          <cell r="E48" t="str">
            <v>Accionistas comunes</v>
          </cell>
        </row>
        <row r="49">
          <cell r="D49" t="str">
            <v>77995010-7</v>
          </cell>
          <cell r="E49" t="str">
            <v>Accionistas comunes</v>
          </cell>
        </row>
        <row r="50">
          <cell r="D50" t="str">
            <v>78093890-0</v>
          </cell>
          <cell r="E50" t="str">
            <v>Accionista</v>
          </cell>
        </row>
        <row r="51">
          <cell r="D51" t="str">
            <v>78155510-K</v>
          </cell>
          <cell r="E51" t="str">
            <v>Accionista</v>
          </cell>
        </row>
        <row r="52">
          <cell r="D52" t="str">
            <v>78161330-4</v>
          </cell>
          <cell r="E52" t="str">
            <v>Accionista</v>
          </cell>
        </row>
        <row r="53">
          <cell r="D53" t="str">
            <v>78183610-9</v>
          </cell>
          <cell r="E53" t="str">
            <v>Accionistas comunes</v>
          </cell>
        </row>
        <row r="54">
          <cell r="D54" t="str">
            <v>78183610-9</v>
          </cell>
          <cell r="E54" t="str">
            <v>Accionistas comunes</v>
          </cell>
        </row>
        <row r="55">
          <cell r="D55" t="str">
            <v>79753640-7</v>
          </cell>
          <cell r="E55" t="str">
            <v>Accionistas comunes</v>
          </cell>
        </row>
        <row r="56">
          <cell r="D56" t="str">
            <v>79753640-7</v>
          </cell>
          <cell r="E56" t="str">
            <v>Accionistas comunes</v>
          </cell>
        </row>
        <row r="57">
          <cell r="D57" t="str">
            <v>88849500-2</v>
          </cell>
          <cell r="E57" t="str">
            <v>Accionista</v>
          </cell>
        </row>
        <row r="58">
          <cell r="D58" t="str">
            <v>88942300-5</v>
          </cell>
          <cell r="E58" t="str">
            <v>Accionistas comunes</v>
          </cell>
        </row>
        <row r="59">
          <cell r="D59" t="str">
            <v>96629050-1</v>
          </cell>
          <cell r="E59" t="str">
            <v>Accionistas comunes</v>
          </cell>
        </row>
        <row r="60">
          <cell r="D60" t="str">
            <v>96905450-7</v>
          </cell>
          <cell r="E60" t="str">
            <v>Accionistas comunes</v>
          </cell>
        </row>
        <row r="61">
          <cell r="D61" t="str">
            <v>96905450-7</v>
          </cell>
          <cell r="E61" t="str">
            <v>Accionistas comunes</v>
          </cell>
        </row>
        <row r="62">
          <cell r="D62" t="str">
            <v>96923620-6</v>
          </cell>
          <cell r="E62" t="str">
            <v>Accionistas comunes</v>
          </cell>
        </row>
        <row r="63">
          <cell r="D63" t="str">
            <v>96923620-6</v>
          </cell>
          <cell r="E63" t="str">
            <v>Accionistas comunes</v>
          </cell>
        </row>
        <row r="64">
          <cell r="D64" t="str">
            <v>96928310-7</v>
          </cell>
          <cell r="E64" t="str">
            <v>Accionistas comunes</v>
          </cell>
        </row>
        <row r="65">
          <cell r="D65" t="str">
            <v>96928310-7</v>
          </cell>
          <cell r="E65" t="str">
            <v>Accionistas comunes</v>
          </cell>
        </row>
        <row r="66">
          <cell r="D66" t="str">
            <v>99504740-3</v>
          </cell>
          <cell r="E66" t="str">
            <v>Accionistas comunes</v>
          </cell>
        </row>
        <row r="67">
          <cell r="D67" t="str">
            <v>99532000-2</v>
          </cell>
          <cell r="E67" t="str">
            <v>Accionistas comunes</v>
          </cell>
        </row>
        <row r="68">
          <cell r="D68" t="str">
            <v>99532000-2</v>
          </cell>
          <cell r="E68" t="str">
            <v>Accionistas comunes</v>
          </cell>
        </row>
        <row r="69">
          <cell r="D69" t="str">
            <v>99594910-5</v>
          </cell>
          <cell r="E69" t="str">
            <v>Filial</v>
          </cell>
        </row>
        <row r="70">
          <cell r="D70" t="str">
            <v>99594910-5</v>
          </cell>
          <cell r="E70" t="str">
            <v>Filial</v>
          </cell>
        </row>
        <row r="71">
          <cell r="D71" t="str">
            <v>76148326-9</v>
          </cell>
          <cell r="E71" t="str">
            <v>Filial</v>
          </cell>
        </row>
        <row r="72">
          <cell r="D72" t="str">
            <v>79782150-0</v>
          </cell>
          <cell r="E72" t="str">
            <v>Controladora Final</v>
          </cell>
        </row>
        <row r="73">
          <cell r="D73" t="str">
            <v>96629.50-1</v>
          </cell>
          <cell r="E73" t="str">
            <v>Accionistas comunes</v>
          </cell>
        </row>
        <row r="74">
          <cell r="D74" t="str">
            <v>99504740-3</v>
          </cell>
          <cell r="E74" t="str">
            <v>Accionistas comunes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0758-1E4D-4CDF-BFFF-65FB6B67B08A}">
  <dimension ref="A1:H70"/>
  <sheetViews>
    <sheetView tabSelected="1" zoomScale="90" zoomScaleNormal="90" workbookViewId="0">
      <pane ySplit="5" topLeftCell="A6" activePane="bottomLeft" state="frozen"/>
      <selection pane="bottomLeft" activeCell="A10" sqref="A10"/>
    </sheetView>
  </sheetViews>
  <sheetFormatPr baseColWidth="10" defaultRowHeight="13.5" x14ac:dyDescent="0.25"/>
  <cols>
    <col min="1" max="1" width="68.5703125" style="1" customWidth="1"/>
    <col min="2" max="2" width="11.42578125" style="1"/>
    <col min="3" max="3" width="46.42578125" style="1" bestFit="1" customWidth="1"/>
    <col min="4" max="4" width="11.42578125" style="1"/>
    <col min="5" max="5" width="22" style="1" bestFit="1" customWidth="1"/>
    <col min="6" max="6" width="15.5703125" style="2" customWidth="1"/>
    <col min="7" max="7" width="11.42578125" style="1"/>
    <col min="8" max="8" width="15.42578125" style="1" bestFit="1" customWidth="1"/>
    <col min="9" max="16384" width="11.42578125" style="1"/>
  </cols>
  <sheetData>
    <row r="1" spans="1:8" x14ac:dyDescent="0.25">
      <c r="A1" s="9" t="s">
        <v>95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100</v>
      </c>
      <c r="B2" s="10"/>
      <c r="C2" s="10"/>
      <c r="D2" s="10"/>
      <c r="E2" s="10"/>
      <c r="F2" s="10"/>
      <c r="G2" s="10"/>
      <c r="H2" s="10"/>
    </row>
    <row r="4" spans="1:8" x14ac:dyDescent="0.25">
      <c r="G4" s="3"/>
    </row>
    <row r="5" spans="1:8" ht="27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4" t="s">
        <v>6</v>
      </c>
      <c r="H5" s="4" t="s">
        <v>7</v>
      </c>
    </row>
    <row r="6" spans="1:8" x14ac:dyDescent="0.25">
      <c r="A6" s="6" t="s">
        <v>8</v>
      </c>
      <c r="B6" s="1" t="s">
        <v>9</v>
      </c>
      <c r="C6" s="7" t="s">
        <v>58</v>
      </c>
      <c r="D6" s="7" t="s">
        <v>59</v>
      </c>
      <c r="E6" s="6" t="str">
        <f>+VLOOKUP(D6,'[1]COAGRA 31.12.2025'!$D$5:$E$1048576,2,0)</f>
        <v>Accionista</v>
      </c>
      <c r="F6" s="8">
        <v>182111.08199999999</v>
      </c>
      <c r="G6" s="8" t="s">
        <v>13</v>
      </c>
      <c r="H6" s="8">
        <v>96</v>
      </c>
    </row>
    <row r="7" spans="1:8" x14ac:dyDescent="0.25">
      <c r="A7" s="6" t="s">
        <v>8</v>
      </c>
      <c r="B7" s="6" t="s">
        <v>9</v>
      </c>
      <c r="C7" s="7" t="s">
        <v>81</v>
      </c>
      <c r="D7" s="7" t="s">
        <v>89</v>
      </c>
      <c r="E7" s="6" t="str">
        <f>+VLOOKUP(D7,'[1]COAGRA 31.12.2025'!$D$5:$E$1048576,2,0)</f>
        <v>Accionista</v>
      </c>
      <c r="F7" s="8">
        <v>8791.0360000000001</v>
      </c>
      <c r="G7" s="8" t="s">
        <v>13</v>
      </c>
      <c r="H7" s="8">
        <v>11</v>
      </c>
    </row>
    <row r="8" spans="1:8" x14ac:dyDescent="0.25">
      <c r="A8" s="6" t="s">
        <v>8</v>
      </c>
      <c r="B8" s="6" t="s">
        <v>9</v>
      </c>
      <c r="C8" s="7" t="s">
        <v>81</v>
      </c>
      <c r="D8" s="7" t="s">
        <v>89</v>
      </c>
      <c r="E8" s="6" t="str">
        <f>+VLOOKUP(D8,'[1]COAGRA 31.12.2025'!$D$5:$E$1048576,2,0)</f>
        <v>Accionista</v>
      </c>
      <c r="F8" s="8">
        <v>25763.743999999999</v>
      </c>
      <c r="G8" s="8" t="s">
        <v>13</v>
      </c>
      <c r="H8" s="8">
        <v>16</v>
      </c>
    </row>
    <row r="9" spans="1:8" x14ac:dyDescent="0.25">
      <c r="A9" s="6" t="s">
        <v>8</v>
      </c>
      <c r="B9" s="6" t="s">
        <v>9</v>
      </c>
      <c r="C9" s="7" t="s">
        <v>97</v>
      </c>
      <c r="D9" s="7" t="s">
        <v>96</v>
      </c>
      <c r="E9" s="6" t="s">
        <v>94</v>
      </c>
      <c r="F9" s="8">
        <v>5696.7359999999999</v>
      </c>
      <c r="G9" s="8" t="s">
        <v>13</v>
      </c>
      <c r="H9" s="8">
        <v>2</v>
      </c>
    </row>
    <row r="10" spans="1:8" x14ac:dyDescent="0.25">
      <c r="A10" s="6" t="s">
        <v>8</v>
      </c>
      <c r="B10" s="6" t="s">
        <v>9</v>
      </c>
      <c r="C10" s="7" t="s">
        <v>60</v>
      </c>
      <c r="D10" s="7" t="s">
        <v>61</v>
      </c>
      <c r="E10" s="6" t="str">
        <f>+VLOOKUP(D10,'[1]COAGRA 31.12.2025'!$D$5:$E$1048576,2,0)</f>
        <v>Accionistas comunes</v>
      </c>
      <c r="F10" s="8">
        <v>872.24900000000002</v>
      </c>
      <c r="G10" s="8" t="s">
        <v>13</v>
      </c>
      <c r="H10" s="8">
        <v>2</v>
      </c>
    </row>
    <row r="11" spans="1:8" x14ac:dyDescent="0.25">
      <c r="A11" s="6" t="s">
        <v>8</v>
      </c>
      <c r="B11" s="6" t="s">
        <v>9</v>
      </c>
      <c r="C11" s="7" t="s">
        <v>82</v>
      </c>
      <c r="D11" s="7" t="s">
        <v>90</v>
      </c>
      <c r="E11" s="6" t="str">
        <f>+VLOOKUP(D11,'[1]COAGRA 31.12.2025'!$D$5:$E$1048576,2,0)</f>
        <v>Accionista</v>
      </c>
      <c r="F11" s="8">
        <v>956.04300000000001</v>
      </c>
      <c r="G11" s="8" t="s">
        <v>13</v>
      </c>
      <c r="H11" s="8">
        <v>1</v>
      </c>
    </row>
    <row r="12" spans="1:8" x14ac:dyDescent="0.25">
      <c r="A12" s="6" t="s">
        <v>8</v>
      </c>
      <c r="B12" s="6" t="s">
        <v>9</v>
      </c>
      <c r="C12" s="7" t="s">
        <v>83</v>
      </c>
      <c r="D12" s="7" t="s">
        <v>91</v>
      </c>
      <c r="E12" s="6" t="str">
        <f>+VLOOKUP(D12,'[1]COAGRA 31.12.2025'!$D$5:$E$1048576,2,0)</f>
        <v>Accionista</v>
      </c>
      <c r="F12" s="8">
        <v>4424.4620000000004</v>
      </c>
      <c r="G12" s="8" t="s">
        <v>13</v>
      </c>
      <c r="H12" s="8">
        <v>1</v>
      </c>
    </row>
    <row r="13" spans="1:8" x14ac:dyDescent="0.25">
      <c r="A13" s="6" t="s">
        <v>8</v>
      </c>
      <c r="B13" s="6" t="s">
        <v>9</v>
      </c>
      <c r="C13" s="7" t="s">
        <v>84</v>
      </c>
      <c r="D13" s="7" t="s">
        <v>57</v>
      </c>
      <c r="E13" s="6" t="str">
        <f>+VLOOKUP(D13,'[1]COAGRA 31.12.2025'!$D$5:$E$1048576,2,0)</f>
        <v>Accionistas comunes</v>
      </c>
      <c r="F13" s="8">
        <v>21088.723999999998</v>
      </c>
      <c r="G13" s="8" t="s">
        <v>13</v>
      </c>
      <c r="H13" s="8">
        <v>30</v>
      </c>
    </row>
    <row r="14" spans="1:8" x14ac:dyDescent="0.25">
      <c r="A14" s="6" t="s">
        <v>8</v>
      </c>
      <c r="B14" s="6" t="s">
        <v>9</v>
      </c>
      <c r="C14" s="7" t="s">
        <v>84</v>
      </c>
      <c r="D14" s="7" t="s">
        <v>57</v>
      </c>
      <c r="E14" s="6" t="str">
        <f>+VLOOKUP(D14,'[1]COAGRA 31.12.2025'!$D$5:$E$1048576,2,0)</f>
        <v>Accionistas comunes</v>
      </c>
      <c r="F14" s="8">
        <v>156245.26300000001</v>
      </c>
      <c r="G14" s="8" t="s">
        <v>13</v>
      </c>
      <c r="H14" s="8">
        <v>20</v>
      </c>
    </row>
    <row r="15" spans="1:8" x14ac:dyDescent="0.25">
      <c r="A15" s="6" t="s">
        <v>8</v>
      </c>
      <c r="B15" s="6" t="s">
        <v>9</v>
      </c>
      <c r="C15" s="7" t="s">
        <v>26</v>
      </c>
      <c r="D15" s="7" t="s">
        <v>27</v>
      </c>
      <c r="E15" s="6" t="str">
        <f>+VLOOKUP(D15,'[1]COAGRA 31.12.2025'!$D$5:$E$1048576,2,0)</f>
        <v>Accionistas comunes</v>
      </c>
      <c r="F15" s="8">
        <v>132223.29500000001</v>
      </c>
      <c r="G15" s="8" t="s">
        <v>13</v>
      </c>
      <c r="H15" s="8">
        <v>39</v>
      </c>
    </row>
    <row r="16" spans="1:8" x14ac:dyDescent="0.25">
      <c r="A16" s="6" t="s">
        <v>8</v>
      </c>
      <c r="B16" s="6" t="s">
        <v>9</v>
      </c>
      <c r="C16" s="7" t="s">
        <v>55</v>
      </c>
      <c r="D16" s="7" t="s">
        <v>56</v>
      </c>
      <c r="E16" s="6" t="str">
        <f>+VLOOKUP(D16,'[1]COAGRA 31.12.2025'!$D$5:$E$1048576,2,0)</f>
        <v>Accionistas comunes</v>
      </c>
      <c r="F16" s="8">
        <v>256722.538</v>
      </c>
      <c r="G16" s="8" t="s">
        <v>13</v>
      </c>
      <c r="H16" s="8">
        <v>102</v>
      </c>
    </row>
    <row r="17" spans="1:8" x14ac:dyDescent="0.25">
      <c r="A17" s="6" t="s">
        <v>8</v>
      </c>
      <c r="B17" s="6" t="s">
        <v>9</v>
      </c>
      <c r="C17" s="7" t="s">
        <v>85</v>
      </c>
      <c r="D17" s="7" t="s">
        <v>44</v>
      </c>
      <c r="E17" s="6" t="str">
        <f>+VLOOKUP(D17,'[1]COAGRA 31.12.2025'!$D$5:$E$1048576,2,0)</f>
        <v>Accionistas comunes</v>
      </c>
      <c r="F17" s="8">
        <v>1126462.2879999999</v>
      </c>
      <c r="G17" s="8" t="s">
        <v>13</v>
      </c>
      <c r="H17" s="8">
        <v>748</v>
      </c>
    </row>
    <row r="18" spans="1:8" x14ac:dyDescent="0.25">
      <c r="A18" s="6" t="s">
        <v>8</v>
      </c>
      <c r="B18" s="6" t="s">
        <v>9</v>
      </c>
      <c r="C18" s="7" t="s">
        <v>85</v>
      </c>
      <c r="D18" s="7" t="s">
        <v>44</v>
      </c>
      <c r="E18" s="6" t="str">
        <f>+VLOOKUP(D18,'[1]COAGRA 31.12.2025'!$D$5:$E$1048576,2,0)</f>
        <v>Accionistas comunes</v>
      </c>
      <c r="F18" s="8">
        <v>829859.42700000003</v>
      </c>
      <c r="G18" s="8" t="s">
        <v>13</v>
      </c>
      <c r="H18" s="8">
        <v>646</v>
      </c>
    </row>
    <row r="19" spans="1:8" x14ac:dyDescent="0.25">
      <c r="A19" s="6" t="s">
        <v>8</v>
      </c>
      <c r="B19" s="6" t="s">
        <v>9</v>
      </c>
      <c r="C19" s="7" t="s">
        <v>86</v>
      </c>
      <c r="D19" s="7" t="s">
        <v>92</v>
      </c>
      <c r="E19" s="6" t="str">
        <f>+VLOOKUP(D19,'[1]COAGRA 31.12.2025'!$D$5:$E$1048576,2,0)</f>
        <v>Accionistas comunes</v>
      </c>
      <c r="F19" s="8">
        <v>13226.815000000001</v>
      </c>
      <c r="G19" s="8" t="s">
        <v>13</v>
      </c>
      <c r="H19" s="8">
        <v>10</v>
      </c>
    </row>
    <row r="20" spans="1:8" x14ac:dyDescent="0.25">
      <c r="A20" s="6" t="s">
        <v>8</v>
      </c>
      <c r="B20" s="6" t="s">
        <v>9</v>
      </c>
      <c r="C20" s="7" t="s">
        <v>42</v>
      </c>
      <c r="D20" s="7" t="s">
        <v>43</v>
      </c>
      <c r="E20" s="6" t="str">
        <f>+VLOOKUP(D20,'[1]COAGRA 31.12.2025'!$D$5:$E$1048576,2,0)</f>
        <v>Accionistas comunes</v>
      </c>
      <c r="F20" s="8">
        <v>43658.928999999996</v>
      </c>
      <c r="G20" s="8" t="s">
        <v>13</v>
      </c>
      <c r="H20" s="8">
        <v>27</v>
      </c>
    </row>
    <row r="21" spans="1:8" x14ac:dyDescent="0.25">
      <c r="A21" s="6" t="s">
        <v>8</v>
      </c>
      <c r="B21" s="6" t="s">
        <v>9</v>
      </c>
      <c r="C21" s="7" t="s">
        <v>42</v>
      </c>
      <c r="D21" s="7" t="s">
        <v>43</v>
      </c>
      <c r="E21" s="6" t="str">
        <f>+VLOOKUP(D21,'[1]COAGRA 31.12.2025'!$D$5:$E$1048576,2,0)</f>
        <v>Accionistas comunes</v>
      </c>
      <c r="F21" s="8">
        <v>55652.453000000001</v>
      </c>
      <c r="G21" s="8" t="s">
        <v>13</v>
      </c>
      <c r="H21" s="8">
        <v>64</v>
      </c>
    </row>
    <row r="22" spans="1:8" x14ac:dyDescent="0.25">
      <c r="A22" s="6" t="s">
        <v>8</v>
      </c>
      <c r="B22" s="6" t="s">
        <v>9</v>
      </c>
      <c r="C22" s="7" t="s">
        <v>45</v>
      </c>
      <c r="D22" s="7" t="s">
        <v>46</v>
      </c>
      <c r="E22" s="6" t="str">
        <f>+VLOOKUP(D22,'[1]COAGRA 31.12.2025'!$D$5:$E$1048576,2,0)</f>
        <v>Accionistas comunes</v>
      </c>
      <c r="F22" s="8">
        <v>4663.3770000000004</v>
      </c>
      <c r="G22" s="8" t="s">
        <v>13</v>
      </c>
      <c r="H22" s="8">
        <v>2</v>
      </c>
    </row>
    <row r="23" spans="1:8" x14ac:dyDescent="0.25">
      <c r="A23" s="6" t="s">
        <v>8</v>
      </c>
      <c r="B23" s="6" t="s">
        <v>9</v>
      </c>
      <c r="C23" s="7" t="s">
        <v>22</v>
      </c>
      <c r="D23" s="7" t="s">
        <v>23</v>
      </c>
      <c r="E23" s="6" t="str">
        <f>+VLOOKUP(D23,'[1]COAGRA 31.12.2025'!$D$5:$E$1048576,2,0)</f>
        <v>Accionistas comunes</v>
      </c>
      <c r="F23" s="8">
        <v>6200.2659999999996</v>
      </c>
      <c r="G23" s="8" t="s">
        <v>13</v>
      </c>
      <c r="H23" s="8">
        <v>3</v>
      </c>
    </row>
    <row r="24" spans="1:8" x14ac:dyDescent="0.25">
      <c r="A24" s="6" t="s">
        <v>8</v>
      </c>
      <c r="B24" s="6" t="s">
        <v>9</v>
      </c>
      <c r="C24" s="7" t="s">
        <v>20</v>
      </c>
      <c r="D24" s="7" t="s">
        <v>21</v>
      </c>
      <c r="E24" s="6" t="str">
        <f>+VLOOKUP(D24,'[1]COAGRA 31.12.2025'!$D$5:$E$1048576,2,0)</f>
        <v>Accionistas comunes</v>
      </c>
      <c r="F24" s="8">
        <v>2725.277</v>
      </c>
      <c r="G24" s="8" t="s">
        <v>13</v>
      </c>
      <c r="H24" s="8">
        <v>5</v>
      </c>
    </row>
    <row r="25" spans="1:8" x14ac:dyDescent="0.25">
      <c r="A25" s="6" t="s">
        <v>8</v>
      </c>
      <c r="B25" s="6" t="s">
        <v>9</v>
      </c>
      <c r="C25" s="7" t="s">
        <v>32</v>
      </c>
      <c r="D25" s="7" t="s">
        <v>33</v>
      </c>
      <c r="E25" s="6" t="str">
        <f>+VLOOKUP(D25,'[1]COAGRA 31.12.2025'!$D$5:$E$1048576,2,0)</f>
        <v>Accionistas comunes</v>
      </c>
      <c r="F25" s="8">
        <v>-999.66099999999994</v>
      </c>
      <c r="G25" s="8" t="s">
        <v>13</v>
      </c>
      <c r="H25" s="8">
        <v>31</v>
      </c>
    </row>
    <row r="26" spans="1:8" x14ac:dyDescent="0.25">
      <c r="A26" s="6" t="s">
        <v>8</v>
      </c>
      <c r="B26" s="6" t="s">
        <v>9</v>
      </c>
      <c r="C26" s="7" t="s">
        <v>32</v>
      </c>
      <c r="D26" s="7" t="s">
        <v>33</v>
      </c>
      <c r="E26" s="6" t="str">
        <f>+VLOOKUP(D26,'[1]COAGRA 31.12.2025'!$D$5:$E$1048576,2,0)</f>
        <v>Accionistas comunes</v>
      </c>
      <c r="F26" s="8">
        <v>8025.3289999999997</v>
      </c>
      <c r="G26" s="8" t="s">
        <v>13</v>
      </c>
      <c r="H26" s="8">
        <v>12</v>
      </c>
    </row>
    <row r="27" spans="1:8" x14ac:dyDescent="0.25">
      <c r="A27" s="6" t="s">
        <v>8</v>
      </c>
      <c r="B27" s="6" t="s">
        <v>9</v>
      </c>
      <c r="C27" s="7" t="s">
        <v>38</v>
      </c>
      <c r="D27" s="7" t="s">
        <v>39</v>
      </c>
      <c r="E27" s="6" t="str">
        <f>+VLOOKUP(D27,'[1]COAGRA 31.12.2025'!$D$5:$E$1048576,2,0)</f>
        <v>Accionistas comunes</v>
      </c>
      <c r="F27" s="8">
        <v>3716.174</v>
      </c>
      <c r="G27" s="8" t="s">
        <v>13</v>
      </c>
      <c r="H27" s="8">
        <v>7</v>
      </c>
    </row>
    <row r="28" spans="1:8" x14ac:dyDescent="0.25">
      <c r="A28" s="6" t="s">
        <v>8</v>
      </c>
      <c r="B28" s="6" t="s">
        <v>9</v>
      </c>
      <c r="C28" s="7" t="s">
        <v>38</v>
      </c>
      <c r="D28" s="7" t="s">
        <v>39</v>
      </c>
      <c r="E28" s="6" t="str">
        <f>+VLOOKUP(D28,'[1]COAGRA 31.12.2025'!$D$5:$E$1048576,2,0)</f>
        <v>Accionistas comunes</v>
      </c>
      <c r="F28" s="8">
        <v>5205.22</v>
      </c>
      <c r="G28" s="8" t="s">
        <v>13</v>
      </c>
      <c r="H28" s="8">
        <v>4</v>
      </c>
    </row>
    <row r="29" spans="1:8" x14ac:dyDescent="0.25">
      <c r="A29" s="6" t="s">
        <v>8</v>
      </c>
      <c r="B29" s="6" t="s">
        <v>9</v>
      </c>
      <c r="C29" s="7" t="s">
        <v>69</v>
      </c>
      <c r="D29" s="7" t="s">
        <v>70</v>
      </c>
      <c r="E29" s="6" t="str">
        <f>+VLOOKUP(D29,'[1]COAGRA 31.12.2025'!$D$5:$E$1048576,2,0)</f>
        <v>Accionistas comunes</v>
      </c>
      <c r="F29" s="8">
        <v>38390.767</v>
      </c>
      <c r="G29" s="8" t="s">
        <v>13</v>
      </c>
      <c r="H29" s="8">
        <v>37</v>
      </c>
    </row>
    <row r="30" spans="1:8" x14ac:dyDescent="0.25">
      <c r="A30" s="6" t="s">
        <v>8</v>
      </c>
      <c r="B30" s="6" t="s">
        <v>9</v>
      </c>
      <c r="C30" s="7" t="s">
        <v>69</v>
      </c>
      <c r="D30" s="7" t="s">
        <v>70</v>
      </c>
      <c r="E30" s="6" t="str">
        <f>+VLOOKUP(D30,'[1]COAGRA 31.12.2025'!$D$5:$E$1048576,2,0)</f>
        <v>Accionistas comunes</v>
      </c>
      <c r="F30" s="8">
        <v>15909.483</v>
      </c>
      <c r="G30" s="8" t="s">
        <v>13</v>
      </c>
      <c r="H30" s="8">
        <v>18</v>
      </c>
    </row>
    <row r="31" spans="1:8" x14ac:dyDescent="0.25">
      <c r="A31" s="6" t="s">
        <v>8</v>
      </c>
      <c r="B31" s="6" t="s">
        <v>9</v>
      </c>
      <c r="C31" s="7" t="s">
        <v>34</v>
      </c>
      <c r="D31" s="7" t="s">
        <v>35</v>
      </c>
      <c r="E31" s="6" t="str">
        <f>+VLOOKUP(D31,'[1]COAGRA 31.12.2025'!$D$5:$E$1048576,2,0)</f>
        <v>Accionistas comunes</v>
      </c>
      <c r="F31" s="8">
        <v>21700.763999999999</v>
      </c>
      <c r="G31" s="8" t="s">
        <v>13</v>
      </c>
      <c r="H31" s="8">
        <v>5</v>
      </c>
    </row>
    <row r="32" spans="1:8" x14ac:dyDescent="0.25">
      <c r="A32" s="6" t="s">
        <v>8</v>
      </c>
      <c r="B32" s="6" t="s">
        <v>9</v>
      </c>
      <c r="C32" s="7" t="s">
        <v>34</v>
      </c>
      <c r="D32" s="7" t="s">
        <v>35</v>
      </c>
      <c r="E32" s="6" t="str">
        <f>+VLOOKUP(D32,'[1]COAGRA 31.12.2025'!$D$5:$E$1048576,2,0)</f>
        <v>Accionistas comunes</v>
      </c>
      <c r="F32" s="8">
        <v>9169.3029999999999</v>
      </c>
      <c r="G32" s="8" t="s">
        <v>13</v>
      </c>
      <c r="H32" s="8">
        <v>11</v>
      </c>
    </row>
    <row r="33" spans="1:8" x14ac:dyDescent="0.25">
      <c r="A33" s="6" t="s">
        <v>8</v>
      </c>
      <c r="B33" s="6" t="s">
        <v>9</v>
      </c>
      <c r="C33" s="7" t="s">
        <v>64</v>
      </c>
      <c r="D33" s="7" t="s">
        <v>65</v>
      </c>
      <c r="E33" s="6" t="str">
        <f>+VLOOKUP(D33,'[1]COAGRA 31.12.2025'!$D$5:$E$1048576,2,0)</f>
        <v>Accionista</v>
      </c>
      <c r="F33" s="8">
        <v>19902.867999999999</v>
      </c>
      <c r="G33" s="8" t="s">
        <v>13</v>
      </c>
      <c r="H33" s="8">
        <v>21</v>
      </c>
    </row>
    <row r="34" spans="1:8" x14ac:dyDescent="0.25">
      <c r="A34" s="6" t="s">
        <v>8</v>
      </c>
      <c r="B34" s="6" t="s">
        <v>9</v>
      </c>
      <c r="C34" s="7" t="s">
        <v>64</v>
      </c>
      <c r="D34" s="7" t="s">
        <v>65</v>
      </c>
      <c r="E34" s="6" t="str">
        <f>+VLOOKUP(D34,'[1]COAGRA 31.12.2025'!$D$5:$E$1048576,2,0)</f>
        <v>Accionista</v>
      </c>
      <c r="F34" s="8">
        <v>24577.738000000001</v>
      </c>
      <c r="G34" s="8" t="s">
        <v>13</v>
      </c>
      <c r="H34" s="8">
        <v>32</v>
      </c>
    </row>
    <row r="35" spans="1:8" x14ac:dyDescent="0.25">
      <c r="A35" s="6" t="s">
        <v>8</v>
      </c>
      <c r="B35" s="6" t="s">
        <v>9</v>
      </c>
      <c r="C35" s="7" t="s">
        <v>28</v>
      </c>
      <c r="D35" s="7" t="s">
        <v>29</v>
      </c>
      <c r="E35" s="6" t="str">
        <f>+VLOOKUP(D35,'[1]COAGRA 31.12.2025'!$D$5:$E$1048576,2,0)</f>
        <v>Accionistas comunes</v>
      </c>
      <c r="F35" s="8">
        <v>5453.2910000000002</v>
      </c>
      <c r="G35" s="8" t="s">
        <v>13</v>
      </c>
      <c r="H35" s="8">
        <v>7</v>
      </c>
    </row>
    <row r="36" spans="1:8" x14ac:dyDescent="0.25">
      <c r="A36" s="6" t="s">
        <v>8</v>
      </c>
      <c r="B36" s="6" t="s">
        <v>9</v>
      </c>
      <c r="C36" s="7" t="s">
        <v>49</v>
      </c>
      <c r="D36" s="7" t="s">
        <v>50</v>
      </c>
      <c r="E36" s="6" t="str">
        <f>+VLOOKUP(D36,'[1]COAGRA 31.12.2025'!$D$5:$E$1048576,2,0)</f>
        <v>Accionistas comunes</v>
      </c>
      <c r="F36" s="8">
        <v>5338.0320000000002</v>
      </c>
      <c r="G36" s="8" t="s">
        <v>13</v>
      </c>
      <c r="H36" s="8">
        <v>8</v>
      </c>
    </row>
    <row r="37" spans="1:8" x14ac:dyDescent="0.25">
      <c r="A37" s="6" t="s">
        <v>8</v>
      </c>
      <c r="B37" s="6" t="s">
        <v>9</v>
      </c>
      <c r="C37" s="7" t="s">
        <v>49</v>
      </c>
      <c r="D37" s="7" t="s">
        <v>50</v>
      </c>
      <c r="E37" s="6" t="str">
        <f>+VLOOKUP(D37,'[1]COAGRA 31.12.2025'!$D$5:$E$1048576,2,0)</f>
        <v>Accionistas comunes</v>
      </c>
      <c r="F37" s="8">
        <v>3156.0880000000002</v>
      </c>
      <c r="G37" s="8" t="s">
        <v>13</v>
      </c>
      <c r="H37" s="8">
        <v>11</v>
      </c>
    </row>
    <row r="38" spans="1:8" x14ac:dyDescent="0.25">
      <c r="A38" s="6" t="s">
        <v>8</v>
      </c>
      <c r="B38" s="6" t="s">
        <v>9</v>
      </c>
      <c r="C38" s="7" t="s">
        <v>36</v>
      </c>
      <c r="D38" s="7" t="s">
        <v>37</v>
      </c>
      <c r="E38" s="6" t="str">
        <f>+VLOOKUP(D38,'[1]COAGRA 31.12.2025'!$D$5:$E$1048576,2,0)</f>
        <v>Accionistas comunes</v>
      </c>
      <c r="F38" s="8">
        <v>5187.6790000000001</v>
      </c>
      <c r="G38" s="8" t="s">
        <v>13</v>
      </c>
      <c r="H38" s="8">
        <v>10</v>
      </c>
    </row>
    <row r="39" spans="1:8" x14ac:dyDescent="0.25">
      <c r="A39" s="6" t="s">
        <v>8</v>
      </c>
      <c r="B39" s="6" t="s">
        <v>9</v>
      </c>
      <c r="C39" s="7" t="s">
        <v>53</v>
      </c>
      <c r="D39" s="7" t="s">
        <v>54</v>
      </c>
      <c r="E39" s="6" t="str">
        <f>+VLOOKUP(D39,'[1]COAGRA 31.12.2025'!$D$5:$E$1048576,2,0)</f>
        <v>Accionistas comunes</v>
      </c>
      <c r="F39" s="8">
        <v>433003.67700000003</v>
      </c>
      <c r="G39" s="8" t="s">
        <v>13</v>
      </c>
      <c r="H39" s="8">
        <v>95</v>
      </c>
    </row>
    <row r="40" spans="1:8" x14ac:dyDescent="0.25">
      <c r="A40" s="6" t="s">
        <v>8</v>
      </c>
      <c r="B40" s="6" t="s">
        <v>9</v>
      </c>
      <c r="C40" s="7" t="s">
        <v>53</v>
      </c>
      <c r="D40" s="7" t="s">
        <v>54</v>
      </c>
      <c r="E40" s="6" t="str">
        <f>+VLOOKUP(D40,'[1]COAGRA 31.12.2025'!$D$5:$E$1048576,2,0)</f>
        <v>Accionistas comunes</v>
      </c>
      <c r="F40" s="8">
        <v>172088.41399999999</v>
      </c>
      <c r="G40" s="8" t="s">
        <v>13</v>
      </c>
      <c r="H40" s="8">
        <v>117</v>
      </c>
    </row>
    <row r="41" spans="1:8" x14ac:dyDescent="0.25">
      <c r="A41" s="6" t="s">
        <v>8</v>
      </c>
      <c r="B41" s="6" t="s">
        <v>9</v>
      </c>
      <c r="C41" s="7" t="s">
        <v>40</v>
      </c>
      <c r="D41" s="7" t="s">
        <v>41</v>
      </c>
      <c r="E41" s="6" t="str">
        <f>+VLOOKUP(D41,'[1]COAGRA 31.12.2025'!$D$5:$E$1048576,2,0)</f>
        <v>Accionistas comunes</v>
      </c>
      <c r="F41" s="8">
        <v>29103.519</v>
      </c>
      <c r="G41" s="8" t="s">
        <v>13</v>
      </c>
      <c r="H41" s="8">
        <v>9</v>
      </c>
    </row>
    <row r="42" spans="1:8" x14ac:dyDescent="0.25">
      <c r="A42" s="6" t="s">
        <v>8</v>
      </c>
      <c r="B42" s="6" t="s">
        <v>9</v>
      </c>
      <c r="C42" s="7" t="s">
        <v>40</v>
      </c>
      <c r="D42" s="7" t="s">
        <v>41</v>
      </c>
      <c r="E42" s="6" t="str">
        <f>+VLOOKUP(D42,'[1]COAGRA 31.12.2025'!$D$5:$E$1048576,2,0)</f>
        <v>Accionistas comunes</v>
      </c>
      <c r="F42" s="8">
        <v>40587.108999999997</v>
      </c>
      <c r="G42" s="8" t="s">
        <v>13</v>
      </c>
      <c r="H42" s="8">
        <v>29</v>
      </c>
    </row>
    <row r="43" spans="1:8" x14ac:dyDescent="0.25">
      <c r="A43" s="6" t="s">
        <v>8</v>
      </c>
      <c r="B43" s="6" t="s">
        <v>9</v>
      </c>
      <c r="C43" s="7" t="s">
        <v>47</v>
      </c>
      <c r="D43" s="7" t="s">
        <v>48</v>
      </c>
      <c r="E43" s="6" t="str">
        <f>+VLOOKUP(D43,'[1]COAGRA 31.12.2025'!$D$5:$E$1048576,2,0)</f>
        <v>Accionistas comunes</v>
      </c>
      <c r="F43" s="8">
        <v>11461.837</v>
      </c>
      <c r="G43" s="8" t="s">
        <v>13</v>
      </c>
      <c r="H43" s="8">
        <v>8</v>
      </c>
    </row>
    <row r="44" spans="1:8" x14ac:dyDescent="0.25">
      <c r="A44" s="6" t="s">
        <v>8</v>
      </c>
      <c r="B44" s="6" t="s">
        <v>9</v>
      </c>
      <c r="C44" s="7" t="s">
        <v>47</v>
      </c>
      <c r="D44" s="7" t="s">
        <v>48</v>
      </c>
      <c r="E44" s="6" t="str">
        <f>+VLOOKUP(D44,'[1]COAGRA 31.12.2025'!$D$5:$E$1048576,2,0)</f>
        <v>Accionistas comunes</v>
      </c>
      <c r="F44" s="8">
        <v>23640.839</v>
      </c>
      <c r="G44" s="8" t="s">
        <v>13</v>
      </c>
      <c r="H44" s="8">
        <v>18</v>
      </c>
    </row>
    <row r="45" spans="1:8" x14ac:dyDescent="0.25">
      <c r="A45" s="6" t="s">
        <v>8</v>
      </c>
      <c r="B45" s="6" t="s">
        <v>9</v>
      </c>
      <c r="C45" s="7" t="s">
        <v>10</v>
      </c>
      <c r="D45" s="7" t="s">
        <v>11</v>
      </c>
      <c r="E45" s="6" t="str">
        <f>+VLOOKUP(D45,'[1]COAGRA 31.12.2025'!$D$5:$E$1048576,2,0)</f>
        <v>Accionistas comunes</v>
      </c>
      <c r="F45" s="8">
        <v>413104.01199999999</v>
      </c>
      <c r="G45" s="8" t="s">
        <v>13</v>
      </c>
      <c r="H45" s="8">
        <v>87</v>
      </c>
    </row>
    <row r="46" spans="1:8" x14ac:dyDescent="0.25">
      <c r="A46" s="6" t="s">
        <v>8</v>
      </c>
      <c r="B46" s="6" t="s">
        <v>9</v>
      </c>
      <c r="C46" s="7" t="s">
        <v>10</v>
      </c>
      <c r="D46" s="7" t="s">
        <v>11</v>
      </c>
      <c r="E46" s="6" t="str">
        <f>+VLOOKUP(D46,'[1]COAGRA 31.12.2025'!$D$5:$E$1048576,2,0)</f>
        <v>Accionistas comunes</v>
      </c>
      <c r="F46" s="8">
        <v>17729.64</v>
      </c>
      <c r="G46" s="8" t="s">
        <v>13</v>
      </c>
      <c r="H46" s="8">
        <v>24</v>
      </c>
    </row>
    <row r="47" spans="1:8" x14ac:dyDescent="0.25">
      <c r="A47" s="6" t="s">
        <v>8</v>
      </c>
      <c r="B47" s="6" t="s">
        <v>9</v>
      </c>
      <c r="C47" s="7" t="s">
        <v>87</v>
      </c>
      <c r="D47" s="7" t="s">
        <v>68</v>
      </c>
      <c r="E47" s="6" t="str">
        <f>+VLOOKUP(D47,'[1]COAGRA 31.12.2025'!$D$5:$E$1048576,2,0)</f>
        <v>Accionista</v>
      </c>
      <c r="F47" s="8">
        <v>17513.385999999999</v>
      </c>
      <c r="G47" s="8" t="s">
        <v>13</v>
      </c>
      <c r="H47" s="8">
        <v>11</v>
      </c>
    </row>
    <row r="48" spans="1:8" x14ac:dyDescent="0.25">
      <c r="A48" s="6" t="s">
        <v>8</v>
      </c>
      <c r="B48" s="6" t="s">
        <v>9</v>
      </c>
      <c r="C48" s="7" t="s">
        <v>51</v>
      </c>
      <c r="D48" s="7" t="s">
        <v>52</v>
      </c>
      <c r="E48" s="6" t="str">
        <f>+VLOOKUP(D48,'[1]COAGRA 31.12.2025'!$D$5:$E$1048576,2,0)</f>
        <v>Accionista</v>
      </c>
      <c r="F48" s="8">
        <v>14854.915000000001</v>
      </c>
      <c r="G48" s="8" t="s">
        <v>13</v>
      </c>
      <c r="H48" s="8">
        <v>12</v>
      </c>
    </row>
    <row r="49" spans="1:8" x14ac:dyDescent="0.25">
      <c r="A49" s="6" t="s">
        <v>8</v>
      </c>
      <c r="B49" s="6" t="s">
        <v>9</v>
      </c>
      <c r="C49" s="7" t="s">
        <v>18</v>
      </c>
      <c r="D49" s="7" t="s">
        <v>19</v>
      </c>
      <c r="E49" s="6" t="str">
        <f>+VLOOKUP(D49,'[1]COAGRA 31.12.2025'!$D$5:$E$1048576,2,0)</f>
        <v>Accionista</v>
      </c>
      <c r="F49" s="8">
        <v>4279.2730000000001</v>
      </c>
      <c r="G49" s="8" t="s">
        <v>13</v>
      </c>
      <c r="H49" s="8">
        <v>2</v>
      </c>
    </row>
    <row r="50" spans="1:8" x14ac:dyDescent="0.25">
      <c r="A50" s="6" t="s">
        <v>8</v>
      </c>
      <c r="B50" s="6" t="s">
        <v>9</v>
      </c>
      <c r="C50" s="7" t="s">
        <v>18</v>
      </c>
      <c r="D50" s="7" t="s">
        <v>19</v>
      </c>
      <c r="E50" s="6" t="str">
        <f>+VLOOKUP(D50,'[1]COAGRA 31.12.2025'!$D$5:$E$1048576,2,0)</f>
        <v>Accionista</v>
      </c>
      <c r="F50" s="8">
        <v>3920.5520000000001</v>
      </c>
      <c r="G50" s="8" t="s">
        <v>13</v>
      </c>
      <c r="H50" s="8">
        <v>4</v>
      </c>
    </row>
    <row r="51" spans="1:8" x14ac:dyDescent="0.25">
      <c r="A51" s="6" t="s">
        <v>8</v>
      </c>
      <c r="B51" s="6" t="s">
        <v>9</v>
      </c>
      <c r="C51" s="7" t="s">
        <v>30</v>
      </c>
      <c r="D51" s="7" t="s">
        <v>31</v>
      </c>
      <c r="E51" s="6" t="str">
        <f>+VLOOKUP(D51,'[1]COAGRA 31.12.2025'!$D$5:$E$1048576,2,0)</f>
        <v>Accionistas comunes</v>
      </c>
      <c r="F51" s="8">
        <v>43009.177000000003</v>
      </c>
      <c r="G51" s="8" t="s">
        <v>13</v>
      </c>
      <c r="H51" s="8">
        <v>16</v>
      </c>
    </row>
    <row r="52" spans="1:8" x14ac:dyDescent="0.25">
      <c r="A52" s="6" t="s">
        <v>8</v>
      </c>
      <c r="B52" s="6" t="s">
        <v>9</v>
      </c>
      <c r="C52" s="7" t="s">
        <v>66</v>
      </c>
      <c r="D52" s="7" t="s">
        <v>67</v>
      </c>
      <c r="E52" s="6" t="str">
        <f>+VLOOKUP(D52,'[1]COAGRA 31.12.2025'!$D$5:$E$1048576,2,0)</f>
        <v>Accionista</v>
      </c>
      <c r="F52" s="8">
        <v>9030.6129999999994</v>
      </c>
      <c r="G52" s="8" t="s">
        <v>13</v>
      </c>
      <c r="H52" s="8">
        <v>7</v>
      </c>
    </row>
    <row r="53" spans="1:8" x14ac:dyDescent="0.25">
      <c r="A53" s="6" t="s">
        <v>8</v>
      </c>
      <c r="B53" s="6" t="s">
        <v>9</v>
      </c>
      <c r="C53" s="7" t="s">
        <v>62</v>
      </c>
      <c r="D53" s="7" t="s">
        <v>63</v>
      </c>
      <c r="E53" s="6" t="str">
        <f>+VLOOKUP(D53,'[1]COAGRA 31.12.2025'!$D$5:$E$1048576,2,0)</f>
        <v>Accionistas comunes</v>
      </c>
      <c r="F53" s="8">
        <v>46490.315000000002</v>
      </c>
      <c r="G53" s="8" t="s">
        <v>13</v>
      </c>
      <c r="H53" s="8">
        <v>40</v>
      </c>
    </row>
    <row r="54" spans="1:8" x14ac:dyDescent="0.25">
      <c r="A54" s="6" t="s">
        <v>8</v>
      </c>
      <c r="B54" s="6" t="s">
        <v>9</v>
      </c>
      <c r="C54" s="7" t="s">
        <v>14</v>
      </c>
      <c r="D54" s="7" t="s">
        <v>15</v>
      </c>
      <c r="E54" s="6" t="str">
        <f>+VLOOKUP(D54,'[1]COAGRA 31.12.2025'!$D$5:$E$1048576,2,0)</f>
        <v>Accionistas comunes</v>
      </c>
      <c r="F54" s="8">
        <v>40720.313999999998</v>
      </c>
      <c r="G54" s="8" t="s">
        <v>13</v>
      </c>
      <c r="H54" s="8">
        <v>40</v>
      </c>
    </row>
    <row r="55" spans="1:8" x14ac:dyDescent="0.25">
      <c r="A55" s="6" t="s">
        <v>8</v>
      </c>
      <c r="B55" s="6" t="s">
        <v>9</v>
      </c>
      <c r="C55" s="7" t="s">
        <v>14</v>
      </c>
      <c r="D55" s="7" t="s">
        <v>15</v>
      </c>
      <c r="E55" s="6" t="str">
        <f>+VLOOKUP(D55,'[1]COAGRA 31.12.2025'!$D$5:$E$1048576,2,0)</f>
        <v>Accionistas comunes</v>
      </c>
      <c r="F55" s="8">
        <v>20441.437999999998</v>
      </c>
      <c r="G55" s="8" t="s">
        <v>13</v>
      </c>
      <c r="H55" s="8">
        <v>14</v>
      </c>
    </row>
    <row r="56" spans="1:8" x14ac:dyDescent="0.25">
      <c r="A56" s="6" t="s">
        <v>8</v>
      </c>
      <c r="B56" s="6" t="s">
        <v>9</v>
      </c>
      <c r="C56" s="7" t="s">
        <v>88</v>
      </c>
      <c r="D56" s="7" t="s">
        <v>93</v>
      </c>
      <c r="E56" s="6" t="str">
        <f>+VLOOKUP(D56,'[1]COAGRA 31.12.2025'!$D$5:$E$1048576,2,0)</f>
        <v>Accionistas comunes</v>
      </c>
      <c r="F56" s="8">
        <v>29014.431</v>
      </c>
      <c r="G56" s="8" t="s">
        <v>13</v>
      </c>
      <c r="H56" s="8">
        <v>37</v>
      </c>
    </row>
    <row r="57" spans="1:8" x14ac:dyDescent="0.25">
      <c r="A57" s="6" t="s">
        <v>8</v>
      </c>
      <c r="B57" s="6" t="s">
        <v>9</v>
      </c>
      <c r="C57" s="7" t="s">
        <v>24</v>
      </c>
      <c r="D57" s="7" t="s">
        <v>25</v>
      </c>
      <c r="E57" s="6" t="str">
        <f>+VLOOKUP(D57,'[1]COAGRA 31.12.2025'!$D$5:$E$1048576,2,0)</f>
        <v>Accionistas comunes</v>
      </c>
      <c r="F57" s="8">
        <v>8390.9979999999996</v>
      </c>
      <c r="G57" s="8" t="s">
        <v>13</v>
      </c>
      <c r="H57" s="8">
        <v>7</v>
      </c>
    </row>
    <row r="58" spans="1:8" x14ac:dyDescent="0.25">
      <c r="A58" s="6" t="s">
        <v>8</v>
      </c>
      <c r="B58" s="6" t="s">
        <v>9</v>
      </c>
      <c r="C58" s="7" t="s">
        <v>24</v>
      </c>
      <c r="D58" s="7" t="s">
        <v>25</v>
      </c>
      <c r="E58" s="6" t="str">
        <f>+VLOOKUP(D58,'[1]COAGRA 31.12.2025'!$D$5:$E$1048576,2,0)</f>
        <v>Accionistas comunes</v>
      </c>
      <c r="F58" s="8">
        <v>9008.0769999999993</v>
      </c>
      <c r="G58" s="8" t="s">
        <v>13</v>
      </c>
      <c r="H58" s="8">
        <v>23</v>
      </c>
    </row>
    <row r="59" spans="1:8" x14ac:dyDescent="0.25">
      <c r="A59" s="6" t="s">
        <v>8</v>
      </c>
      <c r="B59" s="6" t="s">
        <v>9</v>
      </c>
      <c r="C59" s="7" t="s">
        <v>71</v>
      </c>
      <c r="D59" s="7" t="s">
        <v>72</v>
      </c>
      <c r="E59" s="6" t="str">
        <f>+VLOOKUP(D59,'[1]COAGRA 31.12.2025'!$D$5:$E$1048576,2,0)</f>
        <v>Accionistas comunes</v>
      </c>
      <c r="F59" s="8">
        <v>19757.606</v>
      </c>
      <c r="G59" s="8" t="s">
        <v>13</v>
      </c>
      <c r="H59" s="8">
        <v>16</v>
      </c>
    </row>
    <row r="60" spans="1:8" x14ac:dyDescent="0.25">
      <c r="A60" s="6" t="s">
        <v>8</v>
      </c>
      <c r="B60" s="6" t="s">
        <v>9</v>
      </c>
      <c r="C60" s="7" t="s">
        <v>16</v>
      </c>
      <c r="D60" s="7" t="s">
        <v>17</v>
      </c>
      <c r="E60" s="6" t="str">
        <f>+VLOOKUP(D60,'[1]COAGRA 31.12.2025'!$D$5:$E$1048576,2,0)</f>
        <v>Accionistas comunes</v>
      </c>
      <c r="F60" s="8">
        <v>2699.1819999999998</v>
      </c>
      <c r="G60" s="8" t="s">
        <v>13</v>
      </c>
      <c r="H60" s="8">
        <v>4</v>
      </c>
    </row>
    <row r="61" spans="1:8" x14ac:dyDescent="0.25">
      <c r="A61" s="6" t="s">
        <v>8</v>
      </c>
      <c r="B61" s="6" t="s">
        <v>9</v>
      </c>
      <c r="C61" s="7" t="s">
        <v>16</v>
      </c>
      <c r="D61" s="7" t="s">
        <v>17</v>
      </c>
      <c r="E61" s="6" t="str">
        <f>+VLOOKUP(D61,'[1]COAGRA 31.12.2025'!$D$5:$E$1048576,2,0)</f>
        <v>Accionistas comunes</v>
      </c>
      <c r="F61" s="8">
        <v>2860.4929999999999</v>
      </c>
      <c r="G61" s="8" t="s">
        <v>13</v>
      </c>
      <c r="H61" s="8">
        <v>3</v>
      </c>
    </row>
    <row r="62" spans="1:8" x14ac:dyDescent="0.25">
      <c r="A62" s="6" t="s">
        <v>8</v>
      </c>
      <c r="B62" s="6" t="s">
        <v>78</v>
      </c>
      <c r="C62" s="7" t="s">
        <v>79</v>
      </c>
      <c r="D62" s="7" t="s">
        <v>80</v>
      </c>
      <c r="E62" s="6" t="str">
        <f>+VLOOKUP(D62,'[1]COAGRA 31.12.2025'!$D$5:$E$1048576,2,0)</f>
        <v>Controladora Final</v>
      </c>
      <c r="F62" s="8">
        <v>313.43799999999999</v>
      </c>
      <c r="G62" s="8" t="s">
        <v>13</v>
      </c>
      <c r="H62" s="8">
        <v>2</v>
      </c>
    </row>
    <row r="63" spans="1:8" x14ac:dyDescent="0.25">
      <c r="A63" s="6" t="s">
        <v>8</v>
      </c>
      <c r="B63" s="6" t="s">
        <v>73</v>
      </c>
      <c r="C63" s="7" t="s">
        <v>99</v>
      </c>
      <c r="D63" s="7" t="s">
        <v>74</v>
      </c>
      <c r="E63" s="6" t="str">
        <f>+VLOOKUP(D63,'[1]COAGRA 31.12.2025'!$D$5:$E$1048576,2,0)</f>
        <v>Filial</v>
      </c>
      <c r="F63" s="8">
        <v>2457.6669999999999</v>
      </c>
      <c r="G63" s="8" t="s">
        <v>13</v>
      </c>
      <c r="H63" s="8">
        <v>11</v>
      </c>
    </row>
    <row r="64" spans="1:8" x14ac:dyDescent="0.25">
      <c r="A64" s="6" t="s">
        <v>8</v>
      </c>
      <c r="B64" s="6" t="s">
        <v>73</v>
      </c>
      <c r="C64" s="7" t="s">
        <v>76</v>
      </c>
      <c r="D64" s="7" t="s">
        <v>77</v>
      </c>
      <c r="E64" s="6" t="str">
        <f>+VLOOKUP(D64,'[1]COAGRA 31.12.2025'!$D$5:$E$1048576,2,0)</f>
        <v>Filial</v>
      </c>
      <c r="F64" s="8">
        <v>78420.293999999994</v>
      </c>
      <c r="G64" s="8" t="s">
        <v>13</v>
      </c>
      <c r="H64" s="8">
        <v>25</v>
      </c>
    </row>
    <row r="65" spans="1:8" x14ac:dyDescent="0.25">
      <c r="A65" s="6" t="s">
        <v>8</v>
      </c>
      <c r="B65" s="6" t="s">
        <v>78</v>
      </c>
      <c r="C65" s="7" t="s">
        <v>79</v>
      </c>
      <c r="D65" s="7" t="s">
        <v>80</v>
      </c>
      <c r="E65" s="6" t="s">
        <v>98</v>
      </c>
      <c r="F65" s="8">
        <v>209248.69399999999</v>
      </c>
      <c r="G65" s="8" t="s">
        <v>13</v>
      </c>
      <c r="H65" s="8">
        <v>4</v>
      </c>
    </row>
    <row r="66" spans="1:8" x14ac:dyDescent="0.25">
      <c r="A66" s="6" t="s">
        <v>8</v>
      </c>
      <c r="B66" s="6" t="s">
        <v>9</v>
      </c>
      <c r="C66" s="7" t="s">
        <v>71</v>
      </c>
      <c r="D66" s="7" t="s">
        <v>72</v>
      </c>
      <c r="E66" s="6" t="s">
        <v>12</v>
      </c>
      <c r="F66" s="8">
        <v>11704</v>
      </c>
      <c r="G66" s="8" t="s">
        <v>13</v>
      </c>
      <c r="H66" s="8">
        <v>2</v>
      </c>
    </row>
    <row r="67" spans="1:8" x14ac:dyDescent="0.25">
      <c r="A67" s="6" t="s">
        <v>8</v>
      </c>
      <c r="B67" s="6" t="s">
        <v>9</v>
      </c>
      <c r="C67" s="7" t="s">
        <v>62</v>
      </c>
      <c r="D67" s="7" t="s">
        <v>63</v>
      </c>
      <c r="E67" s="6" t="s">
        <v>12</v>
      </c>
      <c r="F67" s="8">
        <v>8907</v>
      </c>
      <c r="G67" s="8" t="s">
        <v>13</v>
      </c>
      <c r="H67" s="8">
        <v>10</v>
      </c>
    </row>
    <row r="68" spans="1:8" x14ac:dyDescent="0.25">
      <c r="A68" s="6" t="s">
        <v>8</v>
      </c>
      <c r="B68" s="6" t="s">
        <v>73</v>
      </c>
      <c r="C68" s="7" t="s">
        <v>99</v>
      </c>
      <c r="D68" s="7" t="s">
        <v>74</v>
      </c>
      <c r="E68" s="6" t="str">
        <f>+VLOOKUP(D68,'[1]COAGRA 31.12.2025'!$D$5:$E$1048576,2,0)</f>
        <v>Filial</v>
      </c>
      <c r="F68" s="8">
        <v>318396</v>
      </c>
      <c r="G68" s="8" t="s">
        <v>13</v>
      </c>
      <c r="H68" s="8">
        <v>1</v>
      </c>
    </row>
    <row r="69" spans="1:8" x14ac:dyDescent="0.25">
      <c r="A69" s="6" t="s">
        <v>8</v>
      </c>
      <c r="B69" s="6" t="s">
        <v>9</v>
      </c>
      <c r="C69" s="7" t="s">
        <v>26</v>
      </c>
      <c r="D69" s="7" t="s">
        <v>27</v>
      </c>
      <c r="E69" s="6" t="s">
        <v>12</v>
      </c>
      <c r="F69" s="8">
        <v>83700</v>
      </c>
      <c r="G69" s="8" t="s">
        <v>13</v>
      </c>
      <c r="H69" s="8">
        <v>1</v>
      </c>
    </row>
    <row r="70" spans="1:8" x14ac:dyDescent="0.25">
      <c r="A70" s="6" t="s">
        <v>8</v>
      </c>
      <c r="B70" s="6" t="s">
        <v>9</v>
      </c>
      <c r="C70" s="7" t="s">
        <v>108</v>
      </c>
      <c r="D70" s="7" t="s">
        <v>109</v>
      </c>
      <c r="E70" s="6" t="s">
        <v>12</v>
      </c>
      <c r="F70" s="8">
        <v>10</v>
      </c>
      <c r="G70" s="8" t="s">
        <v>13</v>
      </c>
      <c r="H70" s="8">
        <v>1</v>
      </c>
    </row>
  </sheetData>
  <autoFilter ref="A5:H70" xr:uid="{C9110758-1E4D-4CDF-BFFF-65FB6B67B08A}"/>
  <mergeCells count="2"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53018-65B5-4DF9-AC1A-9464E4A46296}">
  <dimension ref="A1:J64"/>
  <sheetViews>
    <sheetView zoomScale="90" zoomScaleNormal="90" workbookViewId="0">
      <selection activeCell="E62" sqref="E62:E64"/>
    </sheetView>
  </sheetViews>
  <sheetFormatPr baseColWidth="10" defaultRowHeight="15" x14ac:dyDescent="0.25"/>
  <cols>
    <col min="1" max="1" width="11.42578125" style="1"/>
    <col min="2" max="2" width="33.140625" style="1" bestFit="1" customWidth="1"/>
    <col min="3" max="4" width="11.42578125" style="1"/>
    <col min="5" max="5" width="11.5703125" style="1" bestFit="1" customWidth="1"/>
    <col min="6" max="6" width="13.5703125" style="2" bestFit="1" customWidth="1"/>
    <col min="7" max="7" width="13.5703125" style="2" customWidth="1"/>
    <col min="11" max="16384" width="11.42578125" style="1"/>
  </cols>
  <sheetData>
    <row r="1" spans="1:10" ht="13.5" x14ac:dyDescent="0.25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2" t="s">
        <v>106</v>
      </c>
      <c r="H1" s="1"/>
      <c r="I1" s="1"/>
      <c r="J1" s="1"/>
    </row>
    <row r="2" spans="1:10" ht="13.5" x14ac:dyDescent="0.25">
      <c r="A2" s="1" t="s">
        <v>59</v>
      </c>
      <c r="B2" s="1" t="s">
        <v>58</v>
      </c>
      <c r="C2" s="1" t="s">
        <v>94</v>
      </c>
      <c r="D2" s="1" t="s">
        <v>13</v>
      </c>
      <c r="E2" s="1">
        <v>96</v>
      </c>
      <c r="F2" s="2">
        <v>182111082</v>
      </c>
      <c r="G2" s="2">
        <f>+F2/1000</f>
        <v>182111.08199999999</v>
      </c>
      <c r="H2" s="1"/>
      <c r="I2" s="1"/>
      <c r="J2" s="1"/>
    </row>
    <row r="3" spans="1:10" ht="13.5" x14ac:dyDescent="0.25">
      <c r="A3" s="1" t="s">
        <v>89</v>
      </c>
      <c r="B3" s="1" t="s">
        <v>81</v>
      </c>
      <c r="C3" s="1" t="s">
        <v>94</v>
      </c>
      <c r="D3" s="1" t="s">
        <v>13</v>
      </c>
      <c r="E3" s="1">
        <v>11</v>
      </c>
      <c r="F3" s="2">
        <v>8791036</v>
      </c>
      <c r="G3" s="2">
        <f t="shared" ref="G3:G60" si="0">+F3/1000</f>
        <v>8791.0360000000001</v>
      </c>
      <c r="H3" s="1"/>
      <c r="I3" s="1"/>
      <c r="J3" s="1"/>
    </row>
    <row r="4" spans="1:10" ht="13.5" x14ac:dyDescent="0.25">
      <c r="A4" s="1" t="s">
        <v>89</v>
      </c>
      <c r="B4" s="1" t="s">
        <v>81</v>
      </c>
      <c r="C4" s="1" t="s">
        <v>94</v>
      </c>
      <c r="D4" s="1" t="s">
        <v>107</v>
      </c>
      <c r="E4" s="1">
        <v>16</v>
      </c>
      <c r="F4" s="2">
        <v>25763744</v>
      </c>
      <c r="G4" s="2">
        <f t="shared" si="0"/>
        <v>25763.743999999999</v>
      </c>
      <c r="H4" s="1"/>
      <c r="I4" s="1"/>
      <c r="J4" s="1"/>
    </row>
    <row r="5" spans="1:10" ht="13.5" x14ac:dyDescent="0.25">
      <c r="A5" s="1" t="s">
        <v>96</v>
      </c>
      <c r="B5" s="1" t="s">
        <v>97</v>
      </c>
      <c r="C5" s="1" t="s">
        <v>94</v>
      </c>
      <c r="D5" s="1" t="s">
        <v>13</v>
      </c>
      <c r="E5" s="1">
        <v>2</v>
      </c>
      <c r="F5" s="2">
        <v>5696736</v>
      </c>
      <c r="G5" s="2">
        <f t="shared" si="0"/>
        <v>5696.7359999999999</v>
      </c>
      <c r="H5" s="1"/>
      <c r="I5" s="1"/>
      <c r="J5" s="1"/>
    </row>
    <row r="6" spans="1:10" ht="13.5" x14ac:dyDescent="0.25">
      <c r="A6" s="1" t="s">
        <v>61</v>
      </c>
      <c r="B6" s="1" t="s">
        <v>60</v>
      </c>
      <c r="C6" s="1" t="s">
        <v>12</v>
      </c>
      <c r="D6" s="1" t="s">
        <v>13</v>
      </c>
      <c r="E6" s="1">
        <v>2</v>
      </c>
      <c r="F6" s="2">
        <v>872249</v>
      </c>
      <c r="G6" s="2">
        <f t="shared" si="0"/>
        <v>872.24900000000002</v>
      </c>
      <c r="H6" s="1"/>
      <c r="I6" s="1"/>
      <c r="J6" s="1"/>
    </row>
    <row r="7" spans="1:10" ht="13.5" x14ac:dyDescent="0.25">
      <c r="A7" s="1" t="s">
        <v>90</v>
      </c>
      <c r="B7" s="1" t="s">
        <v>82</v>
      </c>
      <c r="C7" s="1" t="s">
        <v>94</v>
      </c>
      <c r="D7" s="1" t="s">
        <v>13</v>
      </c>
      <c r="E7" s="1">
        <v>1</v>
      </c>
      <c r="F7" s="2">
        <v>956043</v>
      </c>
      <c r="G7" s="2">
        <f t="shared" si="0"/>
        <v>956.04300000000001</v>
      </c>
      <c r="H7" s="1"/>
      <c r="I7" s="1"/>
      <c r="J7" s="1"/>
    </row>
    <row r="8" spans="1:10" ht="13.5" x14ac:dyDescent="0.25">
      <c r="A8" s="1" t="s">
        <v>91</v>
      </c>
      <c r="B8" s="1" t="s">
        <v>83</v>
      </c>
      <c r="C8" s="1" t="s">
        <v>94</v>
      </c>
      <c r="D8" s="1" t="s">
        <v>13</v>
      </c>
      <c r="E8" s="1">
        <v>1</v>
      </c>
      <c r="F8" s="2">
        <v>4424462</v>
      </c>
      <c r="G8" s="2">
        <f t="shared" si="0"/>
        <v>4424.4620000000004</v>
      </c>
      <c r="H8" s="1"/>
      <c r="I8" s="1"/>
      <c r="J8" s="1"/>
    </row>
    <row r="9" spans="1:10" ht="13.5" x14ac:dyDescent="0.25">
      <c r="A9" s="1" t="s">
        <v>57</v>
      </c>
      <c r="B9" s="1" t="s">
        <v>84</v>
      </c>
      <c r="C9" s="1" t="s">
        <v>12</v>
      </c>
      <c r="D9" s="1" t="s">
        <v>13</v>
      </c>
      <c r="E9" s="1">
        <v>30</v>
      </c>
      <c r="F9" s="2">
        <v>21088724</v>
      </c>
      <c r="G9" s="2">
        <f t="shared" si="0"/>
        <v>21088.723999999998</v>
      </c>
      <c r="H9" s="1"/>
      <c r="I9" s="1"/>
      <c r="J9" s="1"/>
    </row>
    <row r="10" spans="1:10" ht="13.5" x14ac:dyDescent="0.25">
      <c r="A10" s="1" t="s">
        <v>57</v>
      </c>
      <c r="B10" s="1" t="s">
        <v>84</v>
      </c>
      <c r="C10" s="1" t="s">
        <v>12</v>
      </c>
      <c r="D10" s="1" t="s">
        <v>107</v>
      </c>
      <c r="E10" s="1">
        <v>20</v>
      </c>
      <c r="F10" s="2">
        <v>156245263</v>
      </c>
      <c r="G10" s="2">
        <f t="shared" si="0"/>
        <v>156245.26300000001</v>
      </c>
      <c r="H10" s="1"/>
      <c r="I10" s="1"/>
      <c r="J10" s="1"/>
    </row>
    <row r="11" spans="1:10" ht="13.5" x14ac:dyDescent="0.25">
      <c r="A11" s="1" t="s">
        <v>27</v>
      </c>
      <c r="B11" s="1" t="s">
        <v>26</v>
      </c>
      <c r="C11" s="1" t="s">
        <v>12</v>
      </c>
      <c r="D11" s="1" t="s">
        <v>13</v>
      </c>
      <c r="E11" s="1">
        <v>39</v>
      </c>
      <c r="F11" s="2">
        <v>132223295</v>
      </c>
      <c r="G11" s="2">
        <f t="shared" si="0"/>
        <v>132223.29500000001</v>
      </c>
      <c r="H11" s="1"/>
      <c r="I11" s="1"/>
      <c r="J11" s="1"/>
    </row>
    <row r="12" spans="1:10" ht="13.5" x14ac:dyDescent="0.25">
      <c r="A12" s="1" t="s">
        <v>56</v>
      </c>
      <c r="B12" s="1" t="s">
        <v>55</v>
      </c>
      <c r="C12" s="1" t="s">
        <v>12</v>
      </c>
      <c r="D12" s="1" t="s">
        <v>13</v>
      </c>
      <c r="E12" s="1">
        <v>102</v>
      </c>
      <c r="F12" s="2">
        <v>256722538</v>
      </c>
      <c r="G12" s="2">
        <f t="shared" si="0"/>
        <v>256722.538</v>
      </c>
      <c r="H12" s="1"/>
      <c r="I12" s="1"/>
      <c r="J12" s="1"/>
    </row>
    <row r="13" spans="1:10" ht="13.5" x14ac:dyDescent="0.25">
      <c r="A13" s="1" t="s">
        <v>44</v>
      </c>
      <c r="B13" s="1" t="s">
        <v>85</v>
      </c>
      <c r="C13" s="1" t="s">
        <v>12</v>
      </c>
      <c r="D13" s="1" t="s">
        <v>13</v>
      </c>
      <c r="E13" s="1">
        <v>748</v>
      </c>
      <c r="F13" s="2">
        <v>1126462288</v>
      </c>
      <c r="G13" s="2">
        <f t="shared" si="0"/>
        <v>1126462.2879999999</v>
      </c>
      <c r="H13" s="1"/>
      <c r="I13" s="1"/>
      <c r="J13" s="1"/>
    </row>
    <row r="14" spans="1:10" ht="13.5" x14ac:dyDescent="0.25">
      <c r="A14" s="1" t="s">
        <v>44</v>
      </c>
      <c r="B14" s="1" t="s">
        <v>85</v>
      </c>
      <c r="C14" s="1" t="s">
        <v>12</v>
      </c>
      <c r="D14" s="1" t="s">
        <v>107</v>
      </c>
      <c r="E14" s="1">
        <v>646</v>
      </c>
      <c r="F14" s="2">
        <v>829859427</v>
      </c>
      <c r="G14" s="2">
        <f t="shared" si="0"/>
        <v>829859.42700000003</v>
      </c>
      <c r="H14" s="1"/>
      <c r="I14" s="1"/>
      <c r="J14" s="1"/>
    </row>
    <row r="15" spans="1:10" ht="13.5" x14ac:dyDescent="0.25">
      <c r="A15" s="1" t="s">
        <v>92</v>
      </c>
      <c r="B15" s="1" t="s">
        <v>86</v>
      </c>
      <c r="C15" s="1" t="s">
        <v>12</v>
      </c>
      <c r="D15" s="1" t="s">
        <v>13</v>
      </c>
      <c r="E15" s="1">
        <v>10</v>
      </c>
      <c r="F15" s="2">
        <v>13226815</v>
      </c>
      <c r="G15" s="2">
        <f t="shared" si="0"/>
        <v>13226.815000000001</v>
      </c>
      <c r="H15" s="1"/>
      <c r="I15" s="1"/>
      <c r="J15" s="1"/>
    </row>
    <row r="16" spans="1:10" ht="13.5" x14ac:dyDescent="0.25">
      <c r="A16" s="1" t="s">
        <v>43</v>
      </c>
      <c r="B16" s="1" t="s">
        <v>42</v>
      </c>
      <c r="C16" s="1" t="s">
        <v>12</v>
      </c>
      <c r="D16" s="1" t="s">
        <v>13</v>
      </c>
      <c r="E16" s="1">
        <v>27</v>
      </c>
      <c r="F16" s="2">
        <v>43658929</v>
      </c>
      <c r="G16" s="2">
        <f t="shared" si="0"/>
        <v>43658.928999999996</v>
      </c>
      <c r="H16" s="1"/>
      <c r="I16" s="1"/>
      <c r="J16" s="1"/>
    </row>
    <row r="17" spans="1:10" ht="13.5" x14ac:dyDescent="0.25">
      <c r="A17" s="1" t="s">
        <v>43</v>
      </c>
      <c r="B17" s="1" t="s">
        <v>42</v>
      </c>
      <c r="C17" s="1" t="s">
        <v>12</v>
      </c>
      <c r="D17" s="1" t="s">
        <v>107</v>
      </c>
      <c r="E17" s="1">
        <v>64</v>
      </c>
      <c r="F17" s="2">
        <v>55652453</v>
      </c>
      <c r="G17" s="2">
        <f t="shared" si="0"/>
        <v>55652.453000000001</v>
      </c>
      <c r="H17" s="1"/>
      <c r="I17" s="1"/>
      <c r="J17" s="1"/>
    </row>
    <row r="18" spans="1:10" ht="13.5" x14ac:dyDescent="0.25">
      <c r="A18" s="1" t="s">
        <v>46</v>
      </c>
      <c r="B18" s="1" t="s">
        <v>45</v>
      </c>
      <c r="C18" s="1" t="s">
        <v>12</v>
      </c>
      <c r="D18" s="1" t="s">
        <v>13</v>
      </c>
      <c r="E18" s="1">
        <v>2</v>
      </c>
      <c r="F18" s="2">
        <v>4663377</v>
      </c>
      <c r="G18" s="2">
        <f t="shared" si="0"/>
        <v>4663.3770000000004</v>
      </c>
      <c r="H18" s="1"/>
      <c r="I18" s="1"/>
      <c r="J18" s="1"/>
    </row>
    <row r="19" spans="1:10" ht="13.5" x14ac:dyDescent="0.25">
      <c r="A19" s="1" t="s">
        <v>23</v>
      </c>
      <c r="B19" s="1" t="s">
        <v>22</v>
      </c>
      <c r="C19" s="1" t="s">
        <v>12</v>
      </c>
      <c r="D19" s="1" t="s">
        <v>13</v>
      </c>
      <c r="E19" s="1">
        <v>3</v>
      </c>
      <c r="F19" s="2">
        <v>6200266</v>
      </c>
      <c r="G19" s="2">
        <f t="shared" si="0"/>
        <v>6200.2659999999996</v>
      </c>
      <c r="H19" s="1"/>
      <c r="I19" s="1"/>
      <c r="J19" s="1"/>
    </row>
    <row r="20" spans="1:10" ht="13.5" x14ac:dyDescent="0.25">
      <c r="A20" s="1" t="s">
        <v>21</v>
      </c>
      <c r="B20" s="1" t="s">
        <v>20</v>
      </c>
      <c r="C20" s="1" t="s">
        <v>12</v>
      </c>
      <c r="D20" s="1" t="s">
        <v>13</v>
      </c>
      <c r="E20" s="1">
        <v>5</v>
      </c>
      <c r="F20" s="2">
        <v>2725277</v>
      </c>
      <c r="G20" s="2">
        <f t="shared" si="0"/>
        <v>2725.277</v>
      </c>
      <c r="H20" s="1"/>
      <c r="I20" s="1"/>
      <c r="J20" s="1"/>
    </row>
    <row r="21" spans="1:10" ht="13.5" x14ac:dyDescent="0.25">
      <c r="A21" s="1" t="s">
        <v>33</v>
      </c>
      <c r="B21" s="1" t="s">
        <v>32</v>
      </c>
      <c r="C21" s="1" t="s">
        <v>12</v>
      </c>
      <c r="D21" s="1" t="s">
        <v>13</v>
      </c>
      <c r="E21" s="1">
        <v>31</v>
      </c>
      <c r="F21" s="2">
        <v>-999661</v>
      </c>
      <c r="G21" s="2">
        <f t="shared" si="0"/>
        <v>-999.66099999999994</v>
      </c>
      <c r="H21" s="1"/>
      <c r="I21" s="1"/>
      <c r="J21" s="1"/>
    </row>
    <row r="22" spans="1:10" ht="13.5" x14ac:dyDescent="0.25">
      <c r="A22" s="1" t="s">
        <v>33</v>
      </c>
      <c r="B22" s="1" t="s">
        <v>32</v>
      </c>
      <c r="C22" s="1" t="s">
        <v>12</v>
      </c>
      <c r="D22" s="1" t="s">
        <v>107</v>
      </c>
      <c r="E22" s="1">
        <v>12</v>
      </c>
      <c r="F22" s="2">
        <v>8025329</v>
      </c>
      <c r="G22" s="2">
        <f t="shared" si="0"/>
        <v>8025.3289999999997</v>
      </c>
      <c r="H22" s="1"/>
      <c r="I22" s="1"/>
      <c r="J22" s="1"/>
    </row>
    <row r="23" spans="1:10" ht="13.5" x14ac:dyDescent="0.25">
      <c r="A23" s="1" t="s">
        <v>39</v>
      </c>
      <c r="B23" s="1" t="s">
        <v>38</v>
      </c>
      <c r="C23" s="1" t="s">
        <v>12</v>
      </c>
      <c r="D23" s="1" t="s">
        <v>13</v>
      </c>
      <c r="E23" s="1">
        <v>7</v>
      </c>
      <c r="F23" s="2">
        <v>3716174</v>
      </c>
      <c r="G23" s="2">
        <f t="shared" si="0"/>
        <v>3716.174</v>
      </c>
      <c r="H23" s="1"/>
      <c r="I23" s="1"/>
      <c r="J23" s="1"/>
    </row>
    <row r="24" spans="1:10" ht="13.5" x14ac:dyDescent="0.25">
      <c r="A24" s="1" t="s">
        <v>39</v>
      </c>
      <c r="B24" s="1" t="s">
        <v>38</v>
      </c>
      <c r="C24" s="1" t="s">
        <v>12</v>
      </c>
      <c r="D24" s="1" t="s">
        <v>107</v>
      </c>
      <c r="E24" s="1">
        <v>4</v>
      </c>
      <c r="F24" s="2">
        <v>5205220</v>
      </c>
      <c r="G24" s="2">
        <f t="shared" si="0"/>
        <v>5205.22</v>
      </c>
      <c r="H24" s="1"/>
      <c r="I24" s="1"/>
      <c r="J24" s="1"/>
    </row>
    <row r="25" spans="1:10" ht="13.5" x14ac:dyDescent="0.25">
      <c r="A25" s="1" t="s">
        <v>70</v>
      </c>
      <c r="B25" s="1" t="s">
        <v>69</v>
      </c>
      <c r="C25" s="1" t="s">
        <v>12</v>
      </c>
      <c r="D25" s="1" t="s">
        <v>13</v>
      </c>
      <c r="E25" s="1">
        <v>37</v>
      </c>
      <c r="F25" s="2">
        <v>38390767</v>
      </c>
      <c r="G25" s="2">
        <f t="shared" si="0"/>
        <v>38390.767</v>
      </c>
      <c r="H25" s="1"/>
      <c r="I25" s="1"/>
      <c r="J25" s="1"/>
    </row>
    <row r="26" spans="1:10" ht="13.5" x14ac:dyDescent="0.25">
      <c r="A26" s="1" t="s">
        <v>70</v>
      </c>
      <c r="B26" s="1" t="s">
        <v>69</v>
      </c>
      <c r="C26" s="1" t="s">
        <v>12</v>
      </c>
      <c r="D26" s="1" t="s">
        <v>107</v>
      </c>
      <c r="E26" s="1">
        <v>18</v>
      </c>
      <c r="F26" s="2">
        <v>15909483</v>
      </c>
      <c r="G26" s="2">
        <f t="shared" si="0"/>
        <v>15909.483</v>
      </c>
      <c r="H26" s="1"/>
      <c r="I26" s="1"/>
      <c r="J26" s="1"/>
    </row>
    <row r="27" spans="1:10" ht="13.5" x14ac:dyDescent="0.25">
      <c r="A27" s="1" t="s">
        <v>35</v>
      </c>
      <c r="B27" s="1" t="s">
        <v>34</v>
      </c>
      <c r="C27" s="1" t="s">
        <v>12</v>
      </c>
      <c r="D27" s="1" t="s">
        <v>13</v>
      </c>
      <c r="E27" s="1">
        <v>5</v>
      </c>
      <c r="F27" s="2">
        <v>21700764</v>
      </c>
      <c r="G27" s="2">
        <f t="shared" si="0"/>
        <v>21700.763999999999</v>
      </c>
      <c r="H27" s="1"/>
      <c r="I27" s="1"/>
      <c r="J27" s="1"/>
    </row>
    <row r="28" spans="1:10" ht="13.5" x14ac:dyDescent="0.25">
      <c r="A28" s="1" t="s">
        <v>35</v>
      </c>
      <c r="B28" s="1" t="s">
        <v>34</v>
      </c>
      <c r="C28" s="1" t="s">
        <v>12</v>
      </c>
      <c r="D28" s="1" t="s">
        <v>107</v>
      </c>
      <c r="E28" s="1">
        <v>11</v>
      </c>
      <c r="F28" s="2">
        <v>9169303</v>
      </c>
      <c r="G28" s="2">
        <f t="shared" si="0"/>
        <v>9169.3029999999999</v>
      </c>
      <c r="H28" s="1"/>
      <c r="I28" s="1"/>
      <c r="J28" s="1"/>
    </row>
    <row r="29" spans="1:10" ht="13.5" x14ac:dyDescent="0.25">
      <c r="A29" s="1" t="s">
        <v>65</v>
      </c>
      <c r="B29" s="1" t="s">
        <v>64</v>
      </c>
      <c r="C29" s="1" t="s">
        <v>94</v>
      </c>
      <c r="D29" s="1" t="s">
        <v>13</v>
      </c>
      <c r="E29" s="1">
        <v>21</v>
      </c>
      <c r="F29" s="2">
        <v>19902868</v>
      </c>
      <c r="G29" s="2">
        <f t="shared" si="0"/>
        <v>19902.867999999999</v>
      </c>
      <c r="H29" s="1"/>
      <c r="I29" s="1"/>
      <c r="J29" s="1"/>
    </row>
    <row r="30" spans="1:10" ht="13.5" x14ac:dyDescent="0.25">
      <c r="A30" s="1" t="s">
        <v>65</v>
      </c>
      <c r="B30" s="1" t="s">
        <v>64</v>
      </c>
      <c r="C30" s="1" t="s">
        <v>94</v>
      </c>
      <c r="D30" s="1" t="s">
        <v>107</v>
      </c>
      <c r="E30" s="1">
        <v>32</v>
      </c>
      <c r="F30" s="2">
        <v>24577738</v>
      </c>
      <c r="G30" s="2">
        <f t="shared" si="0"/>
        <v>24577.738000000001</v>
      </c>
      <c r="H30" s="1"/>
      <c r="I30" s="1"/>
      <c r="J30" s="1"/>
    </row>
    <row r="31" spans="1:10" ht="13.5" x14ac:dyDescent="0.25">
      <c r="A31" s="1" t="s">
        <v>29</v>
      </c>
      <c r="B31" s="1" t="s">
        <v>28</v>
      </c>
      <c r="C31" s="1" t="s">
        <v>12</v>
      </c>
      <c r="D31" s="1" t="s">
        <v>13</v>
      </c>
      <c r="E31" s="1">
        <v>7</v>
      </c>
      <c r="F31" s="2">
        <v>5453291</v>
      </c>
      <c r="G31" s="2">
        <f t="shared" si="0"/>
        <v>5453.2910000000002</v>
      </c>
      <c r="H31" s="1"/>
      <c r="I31" s="1"/>
      <c r="J31" s="1"/>
    </row>
    <row r="32" spans="1:10" ht="13.5" x14ac:dyDescent="0.25">
      <c r="A32" s="1" t="s">
        <v>50</v>
      </c>
      <c r="B32" s="1" t="s">
        <v>49</v>
      </c>
      <c r="C32" s="1" t="s">
        <v>12</v>
      </c>
      <c r="D32" s="1" t="s">
        <v>13</v>
      </c>
      <c r="E32" s="1">
        <v>8</v>
      </c>
      <c r="F32" s="2">
        <v>5338032</v>
      </c>
      <c r="G32" s="2">
        <f t="shared" si="0"/>
        <v>5338.0320000000002</v>
      </c>
      <c r="H32" s="1"/>
      <c r="I32" s="1"/>
      <c r="J32" s="1"/>
    </row>
    <row r="33" spans="1:10" ht="13.5" x14ac:dyDescent="0.25">
      <c r="A33" s="1" t="s">
        <v>50</v>
      </c>
      <c r="B33" s="1" t="s">
        <v>49</v>
      </c>
      <c r="C33" s="1" t="s">
        <v>12</v>
      </c>
      <c r="D33" s="1" t="s">
        <v>107</v>
      </c>
      <c r="E33" s="1">
        <v>11</v>
      </c>
      <c r="F33" s="2">
        <v>3156088</v>
      </c>
      <c r="G33" s="2">
        <f t="shared" si="0"/>
        <v>3156.0880000000002</v>
      </c>
      <c r="H33" s="1"/>
      <c r="I33" s="1"/>
      <c r="J33" s="1"/>
    </row>
    <row r="34" spans="1:10" ht="13.5" x14ac:dyDescent="0.25">
      <c r="A34" s="1" t="s">
        <v>37</v>
      </c>
      <c r="B34" s="1" t="s">
        <v>36</v>
      </c>
      <c r="C34" s="1" t="s">
        <v>12</v>
      </c>
      <c r="D34" s="1" t="s">
        <v>107</v>
      </c>
      <c r="E34" s="1">
        <v>10</v>
      </c>
      <c r="F34" s="2">
        <v>5187679</v>
      </c>
      <c r="G34" s="2">
        <f t="shared" si="0"/>
        <v>5187.6790000000001</v>
      </c>
      <c r="H34" s="1"/>
      <c r="I34" s="1"/>
      <c r="J34" s="1"/>
    </row>
    <row r="35" spans="1:10" ht="13.5" x14ac:dyDescent="0.25">
      <c r="A35" s="1" t="s">
        <v>54</v>
      </c>
      <c r="B35" s="1" t="s">
        <v>53</v>
      </c>
      <c r="C35" s="1" t="s">
        <v>12</v>
      </c>
      <c r="D35" s="1" t="s">
        <v>13</v>
      </c>
      <c r="E35" s="1">
        <v>95</v>
      </c>
      <c r="F35" s="2">
        <v>433003677</v>
      </c>
      <c r="G35" s="2">
        <f t="shared" si="0"/>
        <v>433003.67700000003</v>
      </c>
      <c r="H35" s="1"/>
      <c r="I35" s="1"/>
      <c r="J35" s="1"/>
    </row>
    <row r="36" spans="1:10" ht="13.5" x14ac:dyDescent="0.25">
      <c r="A36" s="1" t="s">
        <v>54</v>
      </c>
      <c r="B36" s="1" t="s">
        <v>53</v>
      </c>
      <c r="C36" s="1" t="s">
        <v>12</v>
      </c>
      <c r="D36" s="1" t="s">
        <v>107</v>
      </c>
      <c r="E36" s="1">
        <v>117</v>
      </c>
      <c r="F36" s="2">
        <v>172088414</v>
      </c>
      <c r="G36" s="2">
        <f t="shared" si="0"/>
        <v>172088.41399999999</v>
      </c>
      <c r="H36" s="1"/>
      <c r="I36" s="1"/>
      <c r="J36" s="1"/>
    </row>
    <row r="37" spans="1:10" ht="13.5" x14ac:dyDescent="0.25">
      <c r="A37" s="1" t="s">
        <v>41</v>
      </c>
      <c r="B37" s="1" t="s">
        <v>40</v>
      </c>
      <c r="C37" s="1" t="s">
        <v>12</v>
      </c>
      <c r="D37" s="1" t="s">
        <v>13</v>
      </c>
      <c r="E37" s="1">
        <v>9</v>
      </c>
      <c r="F37" s="2">
        <v>29103519</v>
      </c>
      <c r="G37" s="2">
        <f t="shared" si="0"/>
        <v>29103.519</v>
      </c>
      <c r="H37" s="1"/>
      <c r="I37" s="1"/>
      <c r="J37" s="1"/>
    </row>
    <row r="38" spans="1:10" ht="13.5" x14ac:dyDescent="0.25">
      <c r="A38" s="1" t="s">
        <v>41</v>
      </c>
      <c r="B38" s="1" t="s">
        <v>40</v>
      </c>
      <c r="C38" s="1" t="s">
        <v>12</v>
      </c>
      <c r="D38" s="1" t="s">
        <v>107</v>
      </c>
      <c r="E38" s="1">
        <v>29</v>
      </c>
      <c r="F38" s="2">
        <v>40587109</v>
      </c>
      <c r="G38" s="2">
        <f t="shared" si="0"/>
        <v>40587.108999999997</v>
      </c>
      <c r="H38" s="1"/>
      <c r="I38" s="1"/>
      <c r="J38" s="1"/>
    </row>
    <row r="39" spans="1:10" ht="13.5" x14ac:dyDescent="0.25">
      <c r="A39" s="1" t="s">
        <v>48</v>
      </c>
      <c r="B39" s="1" t="s">
        <v>47</v>
      </c>
      <c r="C39" s="1" t="s">
        <v>12</v>
      </c>
      <c r="D39" s="1" t="s">
        <v>13</v>
      </c>
      <c r="E39" s="1">
        <v>8</v>
      </c>
      <c r="F39" s="2">
        <v>11461837</v>
      </c>
      <c r="G39" s="2">
        <f t="shared" si="0"/>
        <v>11461.837</v>
      </c>
      <c r="H39" s="1"/>
      <c r="I39" s="1"/>
      <c r="J39" s="1"/>
    </row>
    <row r="40" spans="1:10" ht="13.5" x14ac:dyDescent="0.25">
      <c r="A40" s="1" t="s">
        <v>48</v>
      </c>
      <c r="B40" s="1" t="s">
        <v>47</v>
      </c>
      <c r="C40" s="1" t="s">
        <v>12</v>
      </c>
      <c r="D40" s="1" t="s">
        <v>107</v>
      </c>
      <c r="E40" s="1">
        <v>18</v>
      </c>
      <c r="F40" s="2">
        <v>23640839</v>
      </c>
      <c r="G40" s="2">
        <f t="shared" si="0"/>
        <v>23640.839</v>
      </c>
      <c r="H40" s="1"/>
      <c r="I40" s="1"/>
      <c r="J40" s="1"/>
    </row>
    <row r="41" spans="1:10" ht="13.5" x14ac:dyDescent="0.25">
      <c r="A41" s="1" t="s">
        <v>11</v>
      </c>
      <c r="B41" s="1" t="s">
        <v>10</v>
      </c>
      <c r="C41" s="1" t="s">
        <v>12</v>
      </c>
      <c r="D41" s="1" t="s">
        <v>13</v>
      </c>
      <c r="E41" s="1">
        <v>87</v>
      </c>
      <c r="F41" s="2">
        <v>413104012</v>
      </c>
      <c r="G41" s="2">
        <f t="shared" si="0"/>
        <v>413104.01199999999</v>
      </c>
      <c r="H41" s="1"/>
      <c r="I41" s="1"/>
      <c r="J41" s="1"/>
    </row>
    <row r="42" spans="1:10" ht="13.5" x14ac:dyDescent="0.25">
      <c r="A42" s="1" t="s">
        <v>11</v>
      </c>
      <c r="B42" s="1" t="s">
        <v>10</v>
      </c>
      <c r="C42" s="1" t="s">
        <v>12</v>
      </c>
      <c r="D42" s="1" t="s">
        <v>107</v>
      </c>
      <c r="E42" s="1">
        <v>24</v>
      </c>
      <c r="F42" s="2">
        <v>17729640</v>
      </c>
      <c r="G42" s="2">
        <f t="shared" si="0"/>
        <v>17729.64</v>
      </c>
      <c r="H42" s="1"/>
      <c r="I42" s="1"/>
      <c r="J42" s="1"/>
    </row>
    <row r="43" spans="1:10" ht="13.5" x14ac:dyDescent="0.25">
      <c r="A43" s="1" t="s">
        <v>68</v>
      </c>
      <c r="B43" s="1" t="s">
        <v>87</v>
      </c>
      <c r="C43" s="1" t="s">
        <v>94</v>
      </c>
      <c r="D43" s="1" t="s">
        <v>13</v>
      </c>
      <c r="E43" s="1">
        <v>11</v>
      </c>
      <c r="F43" s="2">
        <v>17513386</v>
      </c>
      <c r="G43" s="2">
        <f t="shared" si="0"/>
        <v>17513.385999999999</v>
      </c>
      <c r="H43" s="1"/>
      <c r="I43" s="1"/>
      <c r="J43" s="1"/>
    </row>
    <row r="44" spans="1:10" ht="13.5" x14ac:dyDescent="0.25">
      <c r="A44" s="1" t="s">
        <v>52</v>
      </c>
      <c r="B44" s="1" t="s">
        <v>51</v>
      </c>
      <c r="C44" s="1" t="s">
        <v>94</v>
      </c>
      <c r="D44" s="1" t="s">
        <v>13</v>
      </c>
      <c r="E44" s="1">
        <v>12</v>
      </c>
      <c r="F44" s="2">
        <v>14854915</v>
      </c>
      <c r="G44" s="2">
        <f t="shared" si="0"/>
        <v>14854.915000000001</v>
      </c>
      <c r="H44" s="1"/>
      <c r="I44" s="1"/>
      <c r="J44" s="1"/>
    </row>
    <row r="45" spans="1:10" ht="13.5" x14ac:dyDescent="0.25">
      <c r="A45" s="1" t="s">
        <v>19</v>
      </c>
      <c r="B45" s="1" t="s">
        <v>18</v>
      </c>
      <c r="C45" s="1" t="s">
        <v>94</v>
      </c>
      <c r="D45" s="1" t="s">
        <v>13</v>
      </c>
      <c r="E45" s="1">
        <v>2</v>
      </c>
      <c r="F45" s="2">
        <v>4279273</v>
      </c>
      <c r="G45" s="2">
        <f t="shared" si="0"/>
        <v>4279.2730000000001</v>
      </c>
      <c r="H45" s="1"/>
      <c r="I45" s="1"/>
      <c r="J45" s="1"/>
    </row>
    <row r="46" spans="1:10" ht="13.5" x14ac:dyDescent="0.25">
      <c r="A46" s="1" t="s">
        <v>19</v>
      </c>
      <c r="B46" s="1" t="s">
        <v>18</v>
      </c>
      <c r="C46" s="1" t="s">
        <v>94</v>
      </c>
      <c r="D46" s="1" t="s">
        <v>107</v>
      </c>
      <c r="E46" s="1">
        <v>4</v>
      </c>
      <c r="F46" s="2">
        <v>3920552</v>
      </c>
      <c r="G46" s="2">
        <f t="shared" si="0"/>
        <v>3920.5520000000001</v>
      </c>
      <c r="H46" s="1"/>
      <c r="I46" s="1"/>
      <c r="J46" s="1"/>
    </row>
    <row r="47" spans="1:10" ht="13.5" x14ac:dyDescent="0.25">
      <c r="A47" s="1" t="s">
        <v>31</v>
      </c>
      <c r="B47" s="1" t="s">
        <v>30</v>
      </c>
      <c r="C47" s="1" t="s">
        <v>12</v>
      </c>
      <c r="D47" s="1" t="s">
        <v>13</v>
      </c>
      <c r="E47" s="1">
        <v>16</v>
      </c>
      <c r="F47" s="2">
        <v>43009177</v>
      </c>
      <c r="G47" s="2">
        <f t="shared" si="0"/>
        <v>43009.177000000003</v>
      </c>
      <c r="H47" s="1"/>
      <c r="I47" s="1"/>
      <c r="J47" s="1"/>
    </row>
    <row r="48" spans="1:10" ht="13.5" x14ac:dyDescent="0.25">
      <c r="A48" s="1" t="s">
        <v>67</v>
      </c>
      <c r="B48" s="1" t="s">
        <v>66</v>
      </c>
      <c r="C48" s="1" t="s">
        <v>94</v>
      </c>
      <c r="D48" s="1" t="s">
        <v>13</v>
      </c>
      <c r="E48" s="1">
        <v>7</v>
      </c>
      <c r="F48" s="2">
        <v>9030613</v>
      </c>
      <c r="G48" s="2">
        <f t="shared" si="0"/>
        <v>9030.6129999999994</v>
      </c>
      <c r="H48" s="1"/>
      <c r="I48" s="1"/>
      <c r="J48" s="1"/>
    </row>
    <row r="49" spans="1:10" ht="13.5" x14ac:dyDescent="0.25">
      <c r="A49" s="1" t="s">
        <v>63</v>
      </c>
      <c r="B49" s="1" t="s">
        <v>62</v>
      </c>
      <c r="C49" s="1" t="s">
        <v>12</v>
      </c>
      <c r="D49" s="1" t="s">
        <v>13</v>
      </c>
      <c r="E49" s="1">
        <v>40</v>
      </c>
      <c r="F49" s="2">
        <v>46490315</v>
      </c>
      <c r="G49" s="2">
        <f t="shared" si="0"/>
        <v>46490.315000000002</v>
      </c>
      <c r="H49" s="1"/>
      <c r="I49" s="1"/>
      <c r="J49" s="1"/>
    </row>
    <row r="50" spans="1:10" ht="13.5" x14ac:dyDescent="0.25">
      <c r="A50" s="1" t="s">
        <v>15</v>
      </c>
      <c r="B50" s="1" t="s">
        <v>14</v>
      </c>
      <c r="C50" s="1" t="s">
        <v>12</v>
      </c>
      <c r="D50" s="1" t="s">
        <v>13</v>
      </c>
      <c r="E50" s="1">
        <v>40</v>
      </c>
      <c r="F50" s="2">
        <v>40720314</v>
      </c>
      <c r="G50" s="2">
        <f t="shared" si="0"/>
        <v>40720.313999999998</v>
      </c>
      <c r="H50" s="1"/>
      <c r="I50" s="1"/>
      <c r="J50" s="1"/>
    </row>
    <row r="51" spans="1:10" ht="13.5" x14ac:dyDescent="0.25">
      <c r="A51" s="1" t="s">
        <v>15</v>
      </c>
      <c r="B51" s="1" t="s">
        <v>14</v>
      </c>
      <c r="C51" s="1" t="s">
        <v>12</v>
      </c>
      <c r="D51" s="1" t="s">
        <v>107</v>
      </c>
      <c r="E51" s="1">
        <v>14</v>
      </c>
      <c r="F51" s="2">
        <v>20441438</v>
      </c>
      <c r="G51" s="2">
        <f t="shared" si="0"/>
        <v>20441.437999999998</v>
      </c>
      <c r="H51" s="1"/>
      <c r="I51" s="1"/>
      <c r="J51" s="1"/>
    </row>
    <row r="52" spans="1:10" ht="13.5" x14ac:dyDescent="0.25">
      <c r="A52" s="1" t="s">
        <v>93</v>
      </c>
      <c r="B52" s="1" t="s">
        <v>88</v>
      </c>
      <c r="C52" s="1" t="s">
        <v>12</v>
      </c>
      <c r="D52" s="1" t="s">
        <v>13</v>
      </c>
      <c r="E52" s="1">
        <v>37</v>
      </c>
      <c r="F52" s="2">
        <v>29014431</v>
      </c>
      <c r="G52" s="2">
        <f t="shared" si="0"/>
        <v>29014.431</v>
      </c>
      <c r="H52" s="1"/>
      <c r="I52" s="1"/>
      <c r="J52" s="1"/>
    </row>
    <row r="53" spans="1:10" ht="13.5" x14ac:dyDescent="0.25">
      <c r="A53" s="1" t="s">
        <v>25</v>
      </c>
      <c r="B53" s="1" t="s">
        <v>24</v>
      </c>
      <c r="C53" s="1" t="s">
        <v>12</v>
      </c>
      <c r="D53" s="1" t="s">
        <v>13</v>
      </c>
      <c r="E53" s="1">
        <v>7</v>
      </c>
      <c r="F53" s="2">
        <v>8390998</v>
      </c>
      <c r="G53" s="2">
        <f t="shared" si="0"/>
        <v>8390.9979999999996</v>
      </c>
      <c r="H53" s="1"/>
      <c r="I53" s="1"/>
      <c r="J53" s="1"/>
    </row>
    <row r="54" spans="1:10" ht="13.5" x14ac:dyDescent="0.25">
      <c r="A54" s="1" t="s">
        <v>25</v>
      </c>
      <c r="B54" s="1" t="s">
        <v>24</v>
      </c>
      <c r="C54" s="1" t="s">
        <v>12</v>
      </c>
      <c r="D54" s="1" t="s">
        <v>107</v>
      </c>
      <c r="E54" s="1">
        <v>23</v>
      </c>
      <c r="F54" s="2">
        <v>9008077</v>
      </c>
      <c r="G54" s="2">
        <f t="shared" si="0"/>
        <v>9008.0769999999993</v>
      </c>
      <c r="H54" s="1"/>
      <c r="I54" s="1"/>
      <c r="J54" s="1"/>
    </row>
    <row r="55" spans="1:10" ht="13.5" x14ac:dyDescent="0.25">
      <c r="A55" s="1" t="s">
        <v>72</v>
      </c>
      <c r="B55" s="1" t="s">
        <v>71</v>
      </c>
      <c r="C55" s="1" t="s">
        <v>12</v>
      </c>
      <c r="D55" s="1" t="s">
        <v>13</v>
      </c>
      <c r="E55" s="1">
        <v>16</v>
      </c>
      <c r="F55" s="2">
        <v>19757606</v>
      </c>
      <c r="G55" s="2">
        <f t="shared" si="0"/>
        <v>19757.606</v>
      </c>
      <c r="H55" s="1"/>
      <c r="I55" s="1"/>
      <c r="J55" s="1"/>
    </row>
    <row r="56" spans="1:10" ht="13.5" x14ac:dyDescent="0.25">
      <c r="A56" s="1" t="s">
        <v>17</v>
      </c>
      <c r="B56" s="1" t="s">
        <v>16</v>
      </c>
      <c r="C56" s="1" t="s">
        <v>12</v>
      </c>
      <c r="D56" s="1" t="s">
        <v>13</v>
      </c>
      <c r="E56" s="1">
        <v>4</v>
      </c>
      <c r="F56" s="2">
        <v>2699182</v>
      </c>
      <c r="G56" s="2">
        <f t="shared" si="0"/>
        <v>2699.1819999999998</v>
      </c>
      <c r="H56" s="1"/>
      <c r="I56" s="1"/>
      <c r="J56" s="1"/>
    </row>
    <row r="57" spans="1:10" ht="13.5" x14ac:dyDescent="0.25">
      <c r="A57" s="1" t="s">
        <v>17</v>
      </c>
      <c r="B57" s="1" t="s">
        <v>16</v>
      </c>
      <c r="C57" s="1" t="s">
        <v>12</v>
      </c>
      <c r="D57" s="1" t="s">
        <v>107</v>
      </c>
      <c r="E57" s="1">
        <v>3</v>
      </c>
      <c r="F57" s="2">
        <v>2860493</v>
      </c>
      <c r="G57" s="2">
        <f t="shared" si="0"/>
        <v>2860.4929999999999</v>
      </c>
      <c r="H57" s="1"/>
      <c r="I57" s="1"/>
      <c r="J57" s="1"/>
    </row>
    <row r="58" spans="1:10" ht="13.5" x14ac:dyDescent="0.25">
      <c r="A58" s="1" t="s">
        <v>80</v>
      </c>
      <c r="B58" s="1" t="s">
        <v>79</v>
      </c>
      <c r="C58" s="1" t="s">
        <v>98</v>
      </c>
      <c r="D58" s="1" t="s">
        <v>13</v>
      </c>
      <c r="E58" s="1">
        <v>2</v>
      </c>
      <c r="F58" s="2">
        <v>313438</v>
      </c>
      <c r="G58" s="2">
        <f t="shared" si="0"/>
        <v>313.43799999999999</v>
      </c>
      <c r="H58" s="1"/>
      <c r="I58" s="1"/>
      <c r="J58" s="1"/>
    </row>
    <row r="59" spans="1:10" ht="13.5" x14ac:dyDescent="0.25">
      <c r="A59" s="1" t="s">
        <v>74</v>
      </c>
      <c r="B59" s="1" t="s">
        <v>99</v>
      </c>
      <c r="C59" s="1" t="s">
        <v>75</v>
      </c>
      <c r="D59" s="1" t="s">
        <v>13</v>
      </c>
      <c r="E59" s="1">
        <v>11</v>
      </c>
      <c r="F59" s="2">
        <v>2457667</v>
      </c>
      <c r="G59" s="2">
        <f t="shared" si="0"/>
        <v>2457.6669999999999</v>
      </c>
      <c r="H59" s="1"/>
      <c r="I59" s="1"/>
      <c r="J59" s="1"/>
    </row>
    <row r="60" spans="1:10" ht="13.5" x14ac:dyDescent="0.25">
      <c r="A60" s="1" t="s">
        <v>77</v>
      </c>
      <c r="B60" s="1" t="s">
        <v>76</v>
      </c>
      <c r="C60" s="1" t="s">
        <v>75</v>
      </c>
      <c r="D60" s="1" t="s">
        <v>13</v>
      </c>
      <c r="E60" s="1">
        <v>25</v>
      </c>
      <c r="F60" s="2">
        <v>78420294</v>
      </c>
      <c r="G60" s="2">
        <f t="shared" si="0"/>
        <v>78420.293999999994</v>
      </c>
      <c r="H60" s="1"/>
      <c r="I60" s="1"/>
      <c r="J60" s="1"/>
    </row>
    <row r="61" spans="1:10" ht="13.5" x14ac:dyDescent="0.25">
      <c r="H61" s="1"/>
      <c r="I61" s="1"/>
      <c r="J61" s="1"/>
    </row>
    <row r="62" spans="1:10" x14ac:dyDescent="0.25">
      <c r="A62" s="1" t="s">
        <v>80</v>
      </c>
      <c r="B62" s="1" t="s">
        <v>79</v>
      </c>
      <c r="C62" s="1" t="s">
        <v>98</v>
      </c>
      <c r="D62" s="1" t="s">
        <v>13</v>
      </c>
      <c r="E62" s="1">
        <v>4</v>
      </c>
      <c r="F62" s="2">
        <v>-209248694</v>
      </c>
      <c r="G62" s="2">
        <f>-F62/1000</f>
        <v>209248.69399999999</v>
      </c>
    </row>
    <row r="63" spans="1:10" x14ac:dyDescent="0.25">
      <c r="A63" s="1" t="s">
        <v>72</v>
      </c>
      <c r="B63" s="1" t="s">
        <v>71</v>
      </c>
      <c r="C63" s="1" t="s">
        <v>12</v>
      </c>
      <c r="D63" s="1" t="s">
        <v>13</v>
      </c>
      <c r="E63" s="1">
        <v>2</v>
      </c>
      <c r="F63" s="2">
        <v>-11704208</v>
      </c>
      <c r="G63" s="2">
        <f t="shared" ref="G63:G64" si="1">-F63/1000</f>
        <v>11704.208000000001</v>
      </c>
    </row>
    <row r="64" spans="1:10" x14ac:dyDescent="0.25">
      <c r="A64" s="1" t="s">
        <v>63</v>
      </c>
      <c r="B64" s="1" t="s">
        <v>62</v>
      </c>
      <c r="C64" s="1" t="s">
        <v>12</v>
      </c>
      <c r="D64" s="1" t="s">
        <v>13</v>
      </c>
      <c r="E64" s="1">
        <v>10</v>
      </c>
      <c r="F64" s="2">
        <v>-8907318</v>
      </c>
      <c r="G64" s="2">
        <f t="shared" si="1"/>
        <v>8907.3179999999993</v>
      </c>
    </row>
  </sheetData>
  <autoFilter ref="A1:J61" xr:uid="{ACC53018-65B5-4DF9-AC1A-9464E4A46296}"/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COAGRA 30.06.2026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Ojeda</dc:creator>
  <cp:lastModifiedBy>Evelyn Lizana Torres</cp:lastModifiedBy>
  <dcterms:created xsi:type="dcterms:W3CDTF">2025-08-11T16:01:51Z</dcterms:created>
  <dcterms:modified xsi:type="dcterms:W3CDTF">2026-07-29T20:54:26Z</dcterms:modified>
</cp:coreProperties>
</file>